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1_CBSE\NEUTEK_RMP\Result_Analysis\MUMBAI\PULGAON CAMP\"/>
    </mc:Choice>
  </mc:AlternateContent>
  <xr:revisionPtr revIDLastSave="0" documentId="13_ncr:1_{67EEB581-7C6F-41AE-A6C1-F1D82473A5A8}" xr6:coauthVersionLast="47" xr6:coauthVersionMax="47" xr10:uidLastSave="{00000000-0000-0000-0000-000000000000}"/>
  <bookViews>
    <workbookView xWindow="1044" yWindow="2256" windowWidth="11532" windowHeight="9564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C'!$A$1:$R$35</definedName>
    <definedName name="_xlnm.Print_Area" localSheetId="4">'10 D'!$A$1:$J$13</definedName>
    <definedName name="_xlnm.Print_Area" localSheetId="5">'10 E'!$A$1:$E$22</definedName>
    <definedName name="_xlnm.Print_Area" localSheetId="6">'10 F'!$A$1:$D$11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C'!$A$1:$R$35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E1'!$A$1:$E$17</definedName>
    <definedName name="_xlnm.Print_Area" localSheetId="31">'12 E2'!$A$1:$E$14</definedName>
    <definedName name="_xlnm.Print_Area" localSheetId="32">'12 E3'!$A$1:$E$14</definedName>
    <definedName name="_xlnm.Print_Area" localSheetId="33">'12 E4'!$A$1:$E$14</definedName>
    <definedName name="_xlnm.Print_Area" localSheetId="34">'12 F'!$A$1:$D$11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</workbook>
</file>

<file path=xl/calcChain.xml><?xml version="1.0" encoding="utf-8"?>
<calcChain xmlns="http://schemas.openxmlformats.org/spreadsheetml/2006/main">
  <c r="Q32" i="230" l="1"/>
  <c r="P32" i="230"/>
  <c r="O32" i="230"/>
  <c r="N32" i="230"/>
  <c r="M32" i="230"/>
  <c r="L32" i="230"/>
  <c r="K32" i="230"/>
  <c r="J32" i="230"/>
  <c r="I32" i="230"/>
  <c r="H32" i="230"/>
  <c r="G32" i="230"/>
  <c r="E32" i="230"/>
  <c r="D32" i="230"/>
  <c r="Q31" i="230"/>
  <c r="P31" i="230"/>
  <c r="O31" i="230"/>
  <c r="N31" i="230"/>
  <c r="M31" i="230"/>
  <c r="L31" i="230"/>
  <c r="K31" i="230"/>
  <c r="J31" i="230"/>
  <c r="I31" i="230"/>
  <c r="H31" i="230"/>
  <c r="G31" i="230"/>
  <c r="E31" i="230"/>
  <c r="D31" i="230"/>
  <c r="Q30" i="230"/>
  <c r="P30" i="230"/>
  <c r="O30" i="230"/>
  <c r="N30" i="230"/>
  <c r="M30" i="230"/>
  <c r="L30" i="230"/>
  <c r="K30" i="230"/>
  <c r="J30" i="230"/>
  <c r="I30" i="230"/>
  <c r="H30" i="230"/>
  <c r="G30" i="230"/>
  <c r="E30" i="230"/>
  <c r="D30" i="230"/>
  <c r="R31" i="230" l="1"/>
  <c r="R30" i="230"/>
  <c r="R32" i="230"/>
  <c r="T30" i="230" s="1"/>
  <c r="F30" i="230"/>
  <c r="F31" i="230"/>
  <c r="F32" i="230"/>
  <c r="Q32" i="164" l="1"/>
  <c r="Q31" i="164"/>
  <c r="Q30" i="164"/>
  <c r="P32" i="164"/>
  <c r="P31" i="164"/>
  <c r="P30" i="164"/>
  <c r="O32" i="164"/>
  <c r="O31" i="164"/>
  <c r="O30" i="164"/>
  <c r="N32" i="164"/>
  <c r="N31" i="164"/>
  <c r="N30" i="164"/>
  <c r="M32" i="164"/>
  <c r="M31" i="164"/>
  <c r="M30" i="164"/>
  <c r="L32" i="164"/>
  <c r="L31" i="164"/>
  <c r="L30" i="164"/>
  <c r="K32" i="164"/>
  <c r="K31" i="164"/>
  <c r="K30" i="164"/>
  <c r="J32" i="164"/>
  <c r="J31" i="164"/>
  <c r="J30" i="164"/>
  <c r="I32" i="164"/>
  <c r="I31" i="164"/>
  <c r="I30" i="164"/>
  <c r="H32" i="164"/>
  <c r="H31" i="164"/>
  <c r="H30" i="164"/>
  <c r="G32" i="164"/>
  <c r="G31" i="164"/>
  <c r="G30" i="164"/>
  <c r="E32" i="164"/>
  <c r="E31" i="164"/>
  <c r="E30" i="164"/>
  <c r="D32" i="164"/>
  <c r="D31" i="164"/>
  <c r="D30" i="164"/>
  <c r="R31" i="164" l="1"/>
  <c r="F30" i="164"/>
  <c r="R32" i="164"/>
  <c r="T30" i="164" s="1"/>
  <c r="R30" i="164"/>
  <c r="F31" i="164"/>
  <c r="F32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<sst xmlns="http://schemas.openxmlformats.org/spreadsheetml/2006/main" count="1046" uniqueCount="217">
  <si>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</si>
  <si>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</si>
  <si>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</si>
  <si>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</si>
  <si>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</si>
  <si>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</si>
  <si>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</si>
  <si>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</si>
  <si>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</si>
  <si>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</si>
  <si>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</si>
  <si>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</si>
  <si>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</si>
  <si>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</si>
  <si>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</si>
  <si>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</si>
  <si>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</si>
  <si>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</si>
  <si>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</si>
  <si>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</si>
  <si>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</si>
  <si>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</si>
  <si>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</si>
  <si>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</si>
  <si>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</si>
  <si>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</si>
  <si>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</si>
  <si>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</si>
  <si>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</si>
  <si>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</si>
  <si>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</si>
  <si>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</si>
  <si>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</si>
  <si>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</si>
  <si>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</si>
  <si>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</si>
  <si>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</si>
  <si>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</si>
  <si>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</si>
  <si>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</si>
  <si>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</si>
  <si>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</si>
  <si>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</si>
  <si>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</si>
  <si>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</si>
  <si>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</si>
  <si>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</si>
  <si>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</si>
  <si>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</si>
  <si>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</si>
  <si>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</si>
  <si>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</si>
  <si>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</si>
  <si>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</si>
  <si>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</si>
  <si>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</si>
  <si>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</si>
  <si>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</si>
  <si>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</si>
  <si>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</si>
  <si>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</si>
  <si>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</si>
  <si>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</si>
  <si>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</si>
  <si>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</si>
  <si>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</si>
  <si>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</si>
  <si>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</si>
  <si>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</si>
  <si>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</si>
  <si>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</si>
  <si>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</si>
  <si>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</si>
  <si>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</si>
  <si>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</si>
  <si>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</si>
  <si>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</si>
  <si>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</si>
  <si>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</si>
  <si>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</si>
  <si>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</si>
  <si>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</si>
  <si>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</si>
  <si>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</si>
  <si>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</si>
  <si>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</si>
  <si>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</si>
  <si>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</si>
  <si>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</si>
  <si>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</si>
  <si>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</si>
  <si>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</si>
  <si>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</si>
  <si>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</si>
  <si>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</si>
  <si>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</si>
  <si>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</si>
  <si>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</si>
  <si>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</si>
  <si>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</si>
  <si>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</si>
  <si>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</si>
  <si>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</si>
  <si>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</si>
  <si>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</si>
  <si>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</si>
  <si>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</si>
  <si>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</si>
  <si>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</si>
  <si>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</si>
  <si>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</si>
  <si>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</si>
  <si>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</si>
  <si>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</si>
  <si>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</si>
  <si>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</si>
  <si>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</si>
  <si>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</si>
  <si>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</si>
  <si>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</si>
  <si>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</si>
  <si>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</si>
  <si>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</si>
  <si>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</si>
  <si>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</si>
  <si>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</si>
  <si>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</si>
  <si>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</si>
  <si>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</si>
  <si>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</si>
  <si>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</si>
  <si>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</si>
  <si>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</si>
  <si>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</si>
  <si>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</si>
  <si>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</si>
  <si>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</si>
  <si>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PULGAON CAMP</t>
  </si>
  <si>
    <t>CARRIAPPA ROAD, CAD PULGAON DIST WARDHA, MAH</t>
  </si>
  <si>
    <t>ANALYSIS OF CBSE RESULT (AISSE &amp; AISSCE) : 2020-2021</t>
  </si>
  <si>
    <t>Generated through : NEUTEK Result Master Pro on 03 Aug 2021</t>
  </si>
  <si>
    <t>AISSE &amp; AISSCE : 2020-2021</t>
  </si>
  <si>
    <t>ATUL THAKARE_x000D_
Exam I/C</t>
  </si>
  <si>
    <t>MS. NEELAM MESHRAM_x000D_
PRINCIPAL</t>
  </si>
  <si>
    <t>OVERALL RESULT OF THE VIDYALAYA - CBSE 2021 - AISSE : CLASS X</t>
  </si>
  <si>
    <t>CARRIAPPA ROAD, CAD PULGAON DIST WARDHA</t>
  </si>
  <si>
    <t>MAH</t>
  </si>
  <si>
    <t>ANALYSIS OF CBSE RESULT : 2020-2021</t>
  </si>
  <si>
    <t>DEFENCE</t>
  </si>
  <si>
    <t>MAHARASHTRA</t>
  </si>
  <si>
    <t>PULGAON CAMP</t>
  </si>
  <si>
    <t>GRADE-WISE RESULT OF THE VIDYALAYA - AISSE : CLASS X</t>
  </si>
  <si>
    <t>SUBJECT-WISE RESULT ANALYSIS OF THE VIDYALAYA - AISSE : CLASS X</t>
  </si>
  <si>
    <t>KV PULGAON CAMP</t>
  </si>
  <si>
    <t>ENGLISH LANG &amp; LIT. [184]</t>
  </si>
  <si>
    <t>HINDI COURSE-A [002]</t>
  </si>
  <si>
    <t>SANSKRIT [122]</t>
  </si>
  <si>
    <t>NIL</t>
  </si>
  <si>
    <t>MATHEMATICS STANDARD [041]</t>
  </si>
  <si>
    <t>MATHEMATICS BASIC [241]</t>
  </si>
  <si>
    <t>SCIENCE [086]</t>
  </si>
  <si>
    <t>SOCIAL SCIENCE [087]</t>
  </si>
  <si>
    <t>Statement of number of students appeared and pased (Boys/Girls) - Class X</t>
  </si>
  <si>
    <t>LIST OF TOPPERS IN CBSE EXAM - Class X (&gt;=90% Only)</t>
  </si>
  <si>
    <t>AARYA SHAILESH MISHRA [15184132]</t>
  </si>
  <si>
    <t>PRATIK PRAMODRAO DHOBE [15184147]</t>
  </si>
  <si>
    <t>SUDHANSHU GUPTA [15184153]</t>
  </si>
  <si>
    <t>ARYAN VIKRAM KHATRI [15184113]</t>
  </si>
  <si>
    <t>SUZEN SANTOSH AMBEKAR [15184155]</t>
  </si>
  <si>
    <t>KANAK MANOJ SATPAL [15184170]</t>
  </si>
  <si>
    <t>SHLOK PRAVIN SAWARKAR [15184151]</t>
  </si>
  <si>
    <t>MITESH RAVINDRA KOTHE [15184118]</t>
  </si>
  <si>
    <t>NOT APPLICABLE</t>
  </si>
  <si>
    <t>List of KVs achieved 60% &amp; ABOVE - AISSE (Class X)</t>
  </si>
  <si>
    <t>PULGAON CAMP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</si>
  <si>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</si>
  <si>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</si>
  <si>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</si>
  <si>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MUMBAI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</si>
  <si>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</si>
  <si>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</si>
  <si>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</si>
  <si>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</si>
  <si>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</si>
  <si>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</si>
  <si>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</si>
  <si>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</si>
  <si>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</si>
  <si>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</si>
  <si>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</si>
  <si>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</si>
  <si>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</si>
  <si>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</si>
  <si>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</si>
  <si>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</si>
  <si>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</si>
  <si>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</si>
  <si>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</si>
  <si>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</si>
  <si>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</si>
  <si>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</si>
  <si>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</si>
  <si>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</si>
  <si>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ANUJ MAHESH CHOUDHARY [15627296]</t>
  </si>
  <si>
    <t>RUCHA SUBHASH DIGHADE [15627291]</t>
  </si>
  <si>
    <t>VAISHNAVI SANJAY ZORE [15627294]</t>
  </si>
  <si>
    <t>LIST OF TOPPERS IN CBSE EXAM - Class XII COMMERCE stream (&gt;=90% Only)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</si>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</sst>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2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1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29" fillId="0" borderId="0" xfId="0" applyFont="1" applyBorder="1" applyAlignment="1" applyProtection="1">
      <alignment horizontal="right" indent="2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54" fillId="0" borderId="1" xfId="0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5" fillId="0" borderId="0" xfId="2" applyFont="1" applyAlignment="1" applyProtection="1">
      <alignment horizontal="left" vertical="center"/>
      <protection locked="0"/>
    </xf>
    <xf numFmtId="0" fontId="56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57" fillId="0" borderId="2" xfId="2" applyFont="1" applyBorder="1" applyAlignment="1" applyProtection="1">
      <alignment horizontal="left" vertical="center" indent="1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8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8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8" fillId="0" borderId="1" xfId="2" applyFont="1" applyFill="1" applyBorder="1" applyAlignment="1" applyProtection="1">
      <alignment horizontal="center" vertical="center" shrinkToFit="1"/>
    </xf>
    <xf numFmtId="0" fontId="57" fillId="0" borderId="2" xfId="2" applyFont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16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9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14" dataCellStyle="Normal 2"/>
    <tableColumn id="3" xr3:uid="{B496BC1A-9373-497D-9016-4A9B27A6C566}" name="Student Name" dataDxfId="12" dataCellStyle="Normal 2"/>
    <tableColumn id="4" xr3:uid="{55D201FE-3388-48C2-B565-1010CEBEB613}" name="Grade" dataDxfId="13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11" totalsRowShown="0" headerRowDxfId="51" dataDxfId="49" headerRowBorderDxfId="50" tableBorderDxfId="48" totalsRowBorderDxfId="47" headerRowCellStyle="Normal 2">
  <tableColumns count="5">
    <tableColumn id="1" xr3:uid="{A75BD79E-93C1-400A-8AB8-EFEC3A21D013}" name="Position" dataDxfId="46" dataCellStyle="Normal 2"/>
    <tableColumn id="2" xr3:uid="{037A4677-43DB-4285-8B68-195313999A8F}" name="Name of the KV" dataDxfId="45" dataCellStyle="Normal 2"/>
    <tableColumn id="3" xr3:uid="{B3509AFD-49F8-4F75-A251-46A759CC07CC}" name="Name of the student" dataDxfId="44" dataCellStyle="Normal 2"/>
    <tableColumn id="4" xr3:uid="{3CFB41E2-6B31-4C4E-9EF4-94219CD0FA83}" name="Marks Obtained" dataDxfId="43" dataCellStyle="Normal 2"/>
    <tableColumn id="5" xr3:uid="{CC0B3068-E6F1-4B50-9274-B3D15E8DBF54}" name="Marks in %" dataDxfId="42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9" totalsRowShown="0" headerRowDxfId="41" dataDxfId="39" headerRowBorderDxfId="40" tableBorderDxfId="38" totalsRowBorderDxfId="37" headerRowCellStyle="Normal 2">
  <tableColumns count="5">
    <tableColumn id="1" xr3:uid="{8A73DE1B-7B88-4898-BA64-8C5DDAC7C7C9}" name="Position" dataDxfId="36" dataCellStyle="Normal 2"/>
    <tableColumn id="2" xr3:uid="{F036F002-A893-49BB-AAEB-8F9B60DE9943}" name="Name of the KV" dataDxfId="11" dataCellStyle="Normal 2"/>
    <tableColumn id="3" xr3:uid="{D374674F-4988-427A-8B1C-DBA0C5EBFBAD}" name="Name of the student" dataDxfId="9" dataCellStyle="Normal 2"/>
    <tableColumn id="4" xr3:uid="{CE1034AD-220A-4DF9-929D-7A7CD37460D2}" name="Marks Obtained" dataDxfId="10" dataCellStyle="Normal 2"/>
    <tableColumn id="5" xr3:uid="{8D8572B7-6056-4B15-BC31-0F2A3C600278}" name="Marks in %" dataDxfId="35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34" dataDxfId="32" headerRowBorderDxfId="33" tableBorderDxfId="31" totalsRowBorderDxfId="30" headerRowCellStyle="Normal 2">
  <tableColumns count="5">
    <tableColumn id="1" xr3:uid="{45D30823-675C-4D47-81A4-750A7B41EE6E}" name="Position" dataDxfId="29" dataCellStyle="Normal 2"/>
    <tableColumn id="2" xr3:uid="{96F9EF83-0E7C-4AE7-8B61-0231DE520531}" name="Name of the KV" dataDxfId="8" dataCellStyle="Normal 2"/>
    <tableColumn id="3" xr3:uid="{C7D5EFB9-D762-4343-82EA-678A2F8BE885}" name="Name of the student" dataDxfId="6" dataCellStyle="Normal 2"/>
    <tableColumn id="4" xr3:uid="{125570A7-07F5-465F-B942-7328E6DC51A3}" name="Marks Obtained" dataDxfId="7" dataCellStyle="Normal 2"/>
    <tableColumn id="5" xr3:uid="{80077127-27BF-48D3-8FFF-CA6392D1B54D}" name="Marks in %" dataDxfId="28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27" dataDxfId="25" headerRowBorderDxfId="26" tableBorderDxfId="24" totalsRowBorderDxfId="23" headerRowCellStyle="Normal 2">
  <tableColumns count="5">
    <tableColumn id="1" xr3:uid="{1611187B-FA0F-46BE-8A8D-0BBE03DDB0BF}" name="Position" dataDxfId="22" dataCellStyle="Normal 2"/>
    <tableColumn id="2" xr3:uid="{B3BDBB1F-23AF-4CB7-A6EF-15BABA811D00}" name="Name of the KV" dataDxfId="5" dataCellStyle="Normal 2"/>
    <tableColumn id="3" xr3:uid="{5D6E3CFB-58F9-41D7-A11B-F6252CB1928B}" name="Name of the student" dataDxfId="3" dataCellStyle="Normal 2"/>
    <tableColumn id="4" xr3:uid="{90974F92-3135-4E29-8E8C-DE35E3106E49}" name="Marks Obtained" dataDxfId="4" dataCellStyle="Normal 2"/>
    <tableColumn id="5" xr3:uid="{A5CDD1C6-B192-4F2A-ADC3-FB6E6982E1B9}" name="Marks in %" dataDxfId="21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9" totalsRowShown="0" headerRowDxfId="20" dataDxfId="18" headerRowBorderDxfId="19" tableBorderDxfId="17" totalsRowBorderDxfId="16">
  <tableColumns count="4">
    <tableColumn id="1" xr3:uid="{508B4146-FAEF-4623-AEB2-A9434269A1A7}" name="Sl. No." dataDxfId="15" dataCellStyle="Normal 2"/>
    <tableColumn id="2" xr3:uid="{DEA54978-EC02-492D-9887-25E1D02EC81C}" name="Name of the KV" dataDxfId="2" dataCellStyle="Normal 2"/>
    <tableColumn id="3" xr3:uid="{0A21AA19-E8F0-4A83-B351-38876FC48F4D}" name="Student Name" dataDxfId="0" dataCellStyle="Normal 2"/>
    <tableColumn id="4" xr3:uid="{FFA189BB-3B47-447B-9EFE-F271DE17F590}" name="Grade" dataDxfId="1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199"/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s="29" customFormat="1" ht="25.05" customHeight="1" x14ac:dyDescent="0.3">
      <c r="A2" s="209"/>
      <c r="B2" s="210" t="s">
        <v>137</v>
      </c>
      <c r="C2" s="210"/>
      <c r="D2" s="210"/>
      <c r="E2" s="210"/>
      <c r="F2" s="210"/>
      <c r="G2" s="210"/>
      <c r="H2" s="210"/>
      <c r="I2" s="210"/>
      <c r="J2" s="210"/>
      <c r="K2" s="208"/>
    </row>
    <row r="3" spans="1:11" ht="25.05" customHeight="1" x14ac:dyDescent="0.25">
      <c r="A3" s="209"/>
      <c r="B3" s="211" t="s">
        <v>138</v>
      </c>
      <c r="C3" s="211"/>
      <c r="D3" s="211"/>
      <c r="E3" s="211"/>
      <c r="F3" s="211"/>
      <c r="G3" s="211"/>
      <c r="H3" s="211"/>
      <c r="I3" s="211"/>
      <c r="J3" s="211"/>
      <c r="K3" s="208"/>
    </row>
    <row r="4" spans="1:11" s="30" customFormat="1" ht="19.95" customHeight="1" x14ac:dyDescent="0.25">
      <c r="A4" s="209"/>
      <c r="B4" s="212" t="s">
        <v>139</v>
      </c>
      <c r="C4" s="212"/>
      <c r="D4" s="212"/>
      <c r="E4" s="212"/>
      <c r="F4" s="212"/>
      <c r="G4" s="212"/>
      <c r="H4" s="212"/>
      <c r="I4" s="212"/>
      <c r="J4" s="212"/>
      <c r="K4" s="208"/>
    </row>
    <row r="5" spans="1:11" s="15" customFormat="1" ht="19.95" customHeight="1" thickBot="1" x14ac:dyDescent="0.25">
      <c r="A5" s="209"/>
      <c r="B5" s="213" t="s">
        <v>140</v>
      </c>
      <c r="C5" s="213"/>
      <c r="D5" s="213"/>
      <c r="E5" s="213"/>
      <c r="F5" s="213"/>
      <c r="G5" s="213"/>
      <c r="H5" s="213"/>
      <c r="I5" s="213"/>
      <c r="J5" s="213"/>
      <c r="K5" s="208"/>
    </row>
    <row r="6" spans="1:11" ht="15.6" x14ac:dyDescent="0.25">
      <c r="A6" s="209"/>
      <c r="B6" s="214" t="s">
        <v>141</v>
      </c>
      <c r="C6" s="162" t="s">
        <v>86</v>
      </c>
      <c r="D6" s="195" t="s">
        <v>85</v>
      </c>
      <c r="E6" s="195"/>
      <c r="F6" s="195"/>
      <c r="G6" s="195"/>
      <c r="H6" s="195"/>
      <c r="I6" s="196"/>
      <c r="J6" s="216">
        <v>44411.56832175926</v>
      </c>
      <c r="K6" s="208"/>
    </row>
    <row r="7" spans="1:11" s="31" customFormat="1" ht="25.05" customHeight="1" x14ac:dyDescent="0.25">
      <c r="A7" s="209"/>
      <c r="B7" s="214"/>
      <c r="C7" s="154" t="s">
        <v>111</v>
      </c>
      <c r="D7" s="161" t="s">
        <v>112</v>
      </c>
      <c r="E7" s="156" t="s">
        <v>88</v>
      </c>
      <c r="F7" s="156" t="s">
        <v>73</v>
      </c>
      <c r="G7" s="156" t="s">
        <v>75</v>
      </c>
      <c r="H7" s="156" t="s">
        <v>74</v>
      </c>
      <c r="I7" s="157" t="s">
        <v>76</v>
      </c>
      <c r="J7" s="216"/>
      <c r="K7" s="208"/>
    </row>
    <row r="8" spans="1:11" s="31" customFormat="1" ht="25.05" customHeight="1" x14ac:dyDescent="0.25">
      <c r="A8" s="209"/>
      <c r="B8" s="214"/>
      <c r="C8" s="154" t="s">
        <v>61</v>
      </c>
      <c r="D8" s="161" t="s">
        <v>77</v>
      </c>
      <c r="E8" s="156" t="s">
        <v>88</v>
      </c>
      <c r="F8" s="156" t="s">
        <v>73</v>
      </c>
      <c r="G8" s="156" t="s">
        <v>75</v>
      </c>
      <c r="H8" s="156" t="s">
        <v>74</v>
      </c>
      <c r="I8" s="157" t="s">
        <v>76</v>
      </c>
      <c r="J8" s="216"/>
      <c r="K8" s="208"/>
    </row>
    <row r="9" spans="1:11" s="31" customFormat="1" ht="25.05" customHeight="1" x14ac:dyDescent="0.25">
      <c r="A9" s="209"/>
      <c r="B9" s="214"/>
      <c r="C9" s="154" t="s">
        <v>62</v>
      </c>
      <c r="D9" s="202" t="s">
        <v>78</v>
      </c>
      <c r="E9" s="203"/>
      <c r="F9" s="203"/>
      <c r="G9" s="203"/>
      <c r="H9" s="203"/>
      <c r="I9" s="204"/>
      <c r="J9" s="216"/>
      <c r="K9" s="208"/>
    </row>
    <row r="10" spans="1:11" s="31" customFormat="1" ht="25.05" customHeight="1" x14ac:dyDescent="0.25">
      <c r="A10" s="209"/>
      <c r="B10" s="214"/>
      <c r="C10" s="154" t="s">
        <v>66</v>
      </c>
      <c r="D10" s="161" t="s">
        <v>79</v>
      </c>
      <c r="E10" s="158" t="s">
        <v>88</v>
      </c>
      <c r="F10" s="158" t="s">
        <v>73</v>
      </c>
      <c r="G10" s="158" t="s">
        <v>75</v>
      </c>
      <c r="H10" s="158" t="s">
        <v>74</v>
      </c>
      <c r="I10" s="159" t="s">
        <v>76</v>
      </c>
      <c r="J10" s="216"/>
      <c r="K10" s="208"/>
    </row>
    <row r="11" spans="1:11" s="31" customFormat="1" ht="25.05" customHeight="1" x14ac:dyDescent="0.25">
      <c r="A11" s="209"/>
      <c r="B11" s="214"/>
      <c r="C11" s="154" t="s">
        <v>63</v>
      </c>
      <c r="D11" s="161" t="s">
        <v>80</v>
      </c>
      <c r="E11" s="160"/>
      <c r="F11" s="158" t="s">
        <v>73</v>
      </c>
      <c r="G11" s="158" t="s">
        <v>75</v>
      </c>
      <c r="H11" s="158" t="s">
        <v>74</v>
      </c>
      <c r="I11" s="159" t="s">
        <v>76</v>
      </c>
      <c r="J11" s="216"/>
      <c r="K11" s="208"/>
    </row>
    <row r="12" spans="1:11" s="31" customFormat="1" ht="25.05" customHeight="1" x14ac:dyDescent="0.25">
      <c r="A12" s="209"/>
      <c r="B12" s="214"/>
      <c r="C12" s="154" t="s">
        <v>64</v>
      </c>
      <c r="D12" s="202" t="s">
        <v>81</v>
      </c>
      <c r="E12" s="203"/>
      <c r="F12" s="203"/>
      <c r="G12" s="203"/>
      <c r="H12" s="203"/>
      <c r="I12" s="204"/>
      <c r="J12" s="216"/>
      <c r="K12" s="208"/>
    </row>
    <row r="13" spans="1:11" s="31" customFormat="1" ht="25.05" customHeight="1" x14ac:dyDescent="0.25">
      <c r="A13" s="209"/>
      <c r="B13" s="214"/>
      <c r="C13" s="154" t="s">
        <v>65</v>
      </c>
      <c r="D13" s="202" t="s">
        <v>82</v>
      </c>
      <c r="E13" s="203"/>
      <c r="F13" s="203"/>
      <c r="G13" s="203"/>
      <c r="H13" s="203"/>
      <c r="I13" s="204"/>
      <c r="J13" s="216"/>
      <c r="K13" s="208"/>
    </row>
    <row r="14" spans="1:11" s="31" customFormat="1" ht="25.05" customHeight="1" x14ac:dyDescent="0.25">
      <c r="A14" s="209"/>
      <c r="B14" s="214"/>
      <c r="C14" s="154" t="s">
        <v>67</v>
      </c>
      <c r="D14" s="202" t="s">
        <v>83</v>
      </c>
      <c r="E14" s="203"/>
      <c r="F14" s="203"/>
      <c r="G14" s="203"/>
      <c r="H14" s="203"/>
      <c r="I14" s="204"/>
      <c r="J14" s="216"/>
      <c r="K14" s="208"/>
    </row>
    <row r="15" spans="1:11" s="31" customFormat="1" ht="25.05" customHeight="1" x14ac:dyDescent="0.25">
      <c r="A15" s="209"/>
      <c r="B15" s="214"/>
      <c r="C15" s="154" t="s">
        <v>68</v>
      </c>
      <c r="D15" s="202" t="s">
        <v>106</v>
      </c>
      <c r="E15" s="203"/>
      <c r="F15" s="203"/>
      <c r="G15" s="203"/>
      <c r="H15" s="203"/>
      <c r="I15" s="204"/>
      <c r="J15" s="216"/>
      <c r="K15" s="208"/>
    </row>
    <row r="16" spans="1:11" s="31" customFormat="1" ht="25.05" customHeight="1" x14ac:dyDescent="0.25">
      <c r="A16" s="209"/>
      <c r="B16" s="214"/>
      <c r="C16" s="154" t="s">
        <v>69</v>
      </c>
      <c r="D16" s="202" t="s">
        <v>107</v>
      </c>
      <c r="E16" s="203"/>
      <c r="F16" s="203"/>
      <c r="G16" s="203"/>
      <c r="H16" s="203"/>
      <c r="I16" s="204"/>
      <c r="J16" s="216"/>
      <c r="K16" s="208"/>
    </row>
    <row r="17" spans="1:11" s="31" customFormat="1" ht="25.05" customHeight="1" x14ac:dyDescent="0.25">
      <c r="A17" s="209"/>
      <c r="B17" s="214"/>
      <c r="C17" s="154" t="s">
        <v>70</v>
      </c>
      <c r="D17" s="202" t="s">
        <v>108</v>
      </c>
      <c r="E17" s="203"/>
      <c r="F17" s="203"/>
      <c r="G17" s="203"/>
      <c r="H17" s="203"/>
      <c r="I17" s="204"/>
      <c r="J17" s="216"/>
      <c r="K17" s="208"/>
    </row>
    <row r="18" spans="1:11" s="31" customFormat="1" ht="25.05" customHeight="1" x14ac:dyDescent="0.25">
      <c r="A18" s="209"/>
      <c r="B18" s="214"/>
      <c r="C18" s="154" t="s">
        <v>71</v>
      </c>
      <c r="D18" s="202" t="s">
        <v>109</v>
      </c>
      <c r="E18" s="203"/>
      <c r="F18" s="203"/>
      <c r="G18" s="203"/>
      <c r="H18" s="203"/>
      <c r="I18" s="204"/>
      <c r="J18" s="216"/>
      <c r="K18" s="208"/>
    </row>
    <row r="19" spans="1:11" s="31" customFormat="1" ht="25.05" customHeight="1" x14ac:dyDescent="0.25">
      <c r="A19" s="209"/>
      <c r="B19" s="214"/>
      <c r="C19" s="154" t="s">
        <v>72</v>
      </c>
      <c r="D19" s="202" t="s">
        <v>110</v>
      </c>
      <c r="E19" s="203"/>
      <c r="F19" s="203"/>
      <c r="G19" s="203"/>
      <c r="H19" s="203"/>
      <c r="I19" s="204"/>
      <c r="J19" s="216"/>
      <c r="K19" s="208"/>
    </row>
    <row r="20" spans="1:11" s="31" customFormat="1" ht="25.05" customHeight="1" thickBot="1" x14ac:dyDescent="0.3">
      <c r="A20" s="209"/>
      <c r="B20" s="214"/>
      <c r="C20" s="155"/>
      <c r="D20" s="192" t="s">
        <v>84</v>
      </c>
      <c r="E20" s="193"/>
      <c r="F20" s="193"/>
      <c r="G20" s="193"/>
      <c r="H20" s="193"/>
      <c r="I20" s="194"/>
      <c r="J20" s="216"/>
      <c r="K20" s="208"/>
    </row>
    <row r="21" spans="1:11" s="32" customFormat="1" ht="10.199999999999999" customHeight="1" x14ac:dyDescent="0.2">
      <c r="A21" s="209"/>
      <c r="B21" s="215"/>
      <c r="C21" s="215"/>
      <c r="D21" s="215"/>
      <c r="E21" s="215"/>
      <c r="F21" s="215"/>
      <c r="G21" s="215"/>
      <c r="H21" s="215"/>
      <c r="I21" s="215"/>
      <c r="J21" s="215"/>
      <c r="K21" s="208"/>
    </row>
    <row r="22" spans="1:11" s="57" customFormat="1" ht="34.950000000000003" customHeight="1" x14ac:dyDescent="0.2">
      <c r="A22" s="209"/>
      <c r="C22" s="273" t="s">
        <v>142</v>
      </c>
      <c r="D22" s="197"/>
      <c r="E22" s="197"/>
      <c r="F22" s="197"/>
      <c r="G22" s="197"/>
      <c r="H22" s="197"/>
      <c r="I22" s="197"/>
      <c r="J22" s="68"/>
      <c r="K22" s="208"/>
    </row>
    <row r="23" spans="1:11" s="69" customFormat="1" ht="40.049999999999997" customHeight="1" x14ac:dyDescent="0.25">
      <c r="A23" s="209"/>
      <c r="B23" s="68"/>
      <c r="C23" s="274" t="s">
        <v>143</v>
      </c>
      <c r="D23" s="198"/>
      <c r="E23" s="198"/>
      <c r="F23" s="198"/>
      <c r="G23" s="198"/>
      <c r="H23" s="198"/>
      <c r="I23" s="198"/>
      <c r="J23" s="68"/>
      <c r="K23" s="208"/>
    </row>
    <row r="24" spans="1:11" s="28" customFormat="1" ht="15" customHeight="1" thickBot="1" x14ac:dyDescent="0.4">
      <c r="A24" s="205"/>
      <c r="B24" s="206"/>
      <c r="C24" s="206"/>
      <c r="D24" s="206"/>
      <c r="E24" s="206"/>
      <c r="F24" s="206"/>
      <c r="G24" s="206"/>
      <c r="H24" s="206"/>
      <c r="I24" s="206"/>
      <c r="J24" s="206"/>
      <c r="K24" s="207"/>
    </row>
  </sheetData>
  <sheetProtection algorithmName="SHA-512" hashValue="OANC2V0jQ0D4m4MQO6wfDwbYjRXnNSxwOptiMKiK/HfeH7u0eFGRMAsr/tniHblEE9ts5KX2ynqN+2yrskv18g==" saltValue="xxyikJeNjxDzDyrf3W2A7w==" spinCount="100000" sheet="1" objects="1" scenarios="1"/>
  <mergeCells count="24"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  <mergeCell ref="D20:I20"/>
    <mergeCell ref="D6:I6"/>
    <mergeCell ref="C22:I22"/>
    <mergeCell ref="C23:I23"/>
    <mergeCell ref="A1:K1"/>
    <mergeCell ref="D17:I17"/>
    <mergeCell ref="D18:I18"/>
    <mergeCell ref="D19:I19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7.33203125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6" t="s">
        <v>95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3.8" x14ac:dyDescent="0.25">
      <c r="A3" s="227" t="s">
        <v>146</v>
      </c>
      <c r="B3" s="265"/>
      <c r="C3" s="265"/>
      <c r="D3" s="124"/>
      <c r="E3" s="12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66" t="s">
        <v>175</v>
      </c>
      <c r="B6" s="267"/>
      <c r="C6" s="267"/>
      <c r="D6" s="126"/>
      <c r="E6" s="126"/>
      <c r="F6" s="126"/>
    </row>
    <row r="7" spans="1:14" s="123" customFormat="1" ht="13.8" x14ac:dyDescent="0.25">
      <c r="A7" s="234"/>
      <c r="B7" s="230"/>
      <c r="C7" s="230"/>
      <c r="D7" s="122"/>
      <c r="E7" s="122"/>
      <c r="F7" s="125"/>
    </row>
    <row r="8" spans="1:14" s="128" customFormat="1" ht="19.95" customHeight="1" x14ac:dyDescent="0.3">
      <c r="A8" s="74" t="s">
        <v>19</v>
      </c>
      <c r="B8" s="74" t="s">
        <v>0</v>
      </c>
      <c r="C8" s="74" t="s">
        <v>29</v>
      </c>
      <c r="D8" s="127"/>
      <c r="E8" s="127"/>
      <c r="F8" s="127"/>
    </row>
    <row r="9" spans="1:14" s="54" customFormat="1" ht="49.95" customHeight="1" x14ac:dyDescent="0.25">
      <c r="A9" s="76">
        <v>1</v>
      </c>
      <c r="B9" s="180" t="s">
        <v>174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ht="40.049999999999997" customHeight="1" x14ac:dyDescent="0.25">
      <c r="A11" s="290" t="s">
        <v>142</v>
      </c>
      <c r="B11" s="264"/>
      <c r="C11" s="264"/>
    </row>
    <row r="12" spans="1:14" ht="40.049999999999997" customHeight="1" x14ac:dyDescent="0.25">
      <c r="A12" s="291" t="s">
        <v>143</v>
      </c>
      <c r="B12" s="263"/>
      <c r="C12" s="263"/>
    </row>
    <row r="22" spans="1:1" x14ac:dyDescent="0.25">
      <c r="A22" s="131"/>
    </row>
  </sheetData>
  <sheetProtection algorithmName="SHA-512" hashValue="SYHRmfPwHUqpjSSIdui7dRdfBFfSkT/D3F/nI6q55BJpQFz8u7B++eIQ8xScuIHVTTxJcRU/+fZIfKpE/8DiXQ==" saltValue="u6UG29ZPWo8ug1+ru+nro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7.5546875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6" t="s">
        <v>96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3.8" x14ac:dyDescent="0.25">
      <c r="A3" s="227" t="s">
        <v>146</v>
      </c>
      <c r="B3" s="265"/>
      <c r="C3" s="265"/>
      <c r="D3" s="124"/>
      <c r="E3" s="12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66" t="s">
        <v>176</v>
      </c>
      <c r="B6" s="267"/>
      <c r="C6" s="267"/>
      <c r="D6" s="126"/>
      <c r="E6" s="126"/>
      <c r="F6" s="126"/>
    </row>
    <row r="7" spans="1:14" s="123" customFormat="1" ht="13.8" x14ac:dyDescent="0.25">
      <c r="A7" s="234"/>
      <c r="B7" s="230"/>
      <c r="C7" s="230"/>
      <c r="D7" s="122"/>
      <c r="E7" s="122"/>
      <c r="F7" s="125"/>
    </row>
    <row r="8" spans="1:14" s="128" customFormat="1" ht="19.95" customHeight="1" x14ac:dyDescent="0.3">
      <c r="A8" s="74" t="s">
        <v>19</v>
      </c>
      <c r="B8" s="74" t="s">
        <v>0</v>
      </c>
      <c r="C8" s="74" t="s">
        <v>29</v>
      </c>
      <c r="D8" s="127"/>
      <c r="E8" s="127"/>
      <c r="F8" s="127"/>
    </row>
    <row r="9" spans="1:14" s="54" customFormat="1" ht="49.95" customHeight="1" x14ac:dyDescent="0.25">
      <c r="A9" s="76">
        <v>1</v>
      </c>
      <c r="B9" s="180" t="s">
        <v>174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ht="40.049999999999997" customHeight="1" x14ac:dyDescent="0.25">
      <c r="A11" s="290" t="s">
        <v>142</v>
      </c>
      <c r="B11" s="264"/>
      <c r="C11" s="264"/>
    </row>
    <row r="12" spans="1:14" ht="40.049999999999997" customHeight="1" x14ac:dyDescent="0.25">
      <c r="A12" s="291" t="s">
        <v>143</v>
      </c>
      <c r="B12" s="263"/>
      <c r="C12" s="263"/>
    </row>
    <row r="22" spans="1:1" x14ac:dyDescent="0.25">
      <c r="A22" s="131"/>
    </row>
  </sheetData>
  <sheetProtection algorithmName="SHA-512" hashValue="q0qU/zPB+HyJn6YpXe+0vXv2op5o3UkmZFHFzwMj/7BEO/YDI6UjZ0NTKHElPQ7cWyiJi4PNabGgl7fvIFDmAA==" saltValue="pCb/CP5fEilOU9ptjPzzf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6" t="s">
        <v>97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3.8" x14ac:dyDescent="0.25">
      <c r="A3" s="227" t="s">
        <v>146</v>
      </c>
      <c r="B3" s="265"/>
      <c r="C3" s="265"/>
      <c r="D3" s="124"/>
      <c r="E3" s="12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66" t="s">
        <v>177</v>
      </c>
      <c r="B6" s="267"/>
      <c r="C6" s="267"/>
      <c r="D6" s="126"/>
      <c r="E6" s="126"/>
      <c r="F6" s="126"/>
    </row>
    <row r="7" spans="1:14" s="123" customFormat="1" ht="13.8" x14ac:dyDescent="0.25">
      <c r="A7" s="234"/>
      <c r="B7" s="230"/>
      <c r="C7" s="230"/>
      <c r="D7" s="122"/>
      <c r="E7" s="122"/>
      <c r="F7" s="125"/>
    </row>
    <row r="8" spans="1:14" s="128" customFormat="1" ht="19.95" customHeight="1" x14ac:dyDescent="0.3">
      <c r="A8" s="74" t="s">
        <v>19</v>
      </c>
      <c r="B8" s="74" t="s">
        <v>0</v>
      </c>
      <c r="C8" s="74" t="s">
        <v>29</v>
      </c>
      <c r="D8" s="127"/>
      <c r="E8" s="127"/>
      <c r="F8" s="127"/>
    </row>
    <row r="9" spans="1:14" s="54" customFormat="1" ht="49.95" customHeight="1" x14ac:dyDescent="0.25">
      <c r="A9" s="76">
        <v>1</v>
      </c>
      <c r="B9" s="180" t="s">
        <v>174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ht="40.049999999999997" customHeight="1" x14ac:dyDescent="0.25">
      <c r="A11" s="290" t="s">
        <v>142</v>
      </c>
      <c r="B11" s="264"/>
      <c r="C11" s="264"/>
    </row>
    <row r="12" spans="1:14" ht="40.049999999999997" customHeight="1" x14ac:dyDescent="0.25">
      <c r="A12" s="291" t="s">
        <v>143</v>
      </c>
      <c r="B12" s="263"/>
      <c r="C12" s="263"/>
    </row>
    <row r="22" spans="1:1" x14ac:dyDescent="0.25">
      <c r="A22" s="131"/>
    </row>
  </sheetData>
  <sheetProtection algorithmName="SHA-512" hashValue="JCD4BMsihv7AHFmRQfXtZ4uLYktVMVYtP6d9xwo0SYHvbMfCvSreTSSldlh7QHh1Ty9NdZj7ly8RmK4sAxVKxQ==" saltValue="6MZkUE1EYdJfsaNXH6Y18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5" t="s">
        <v>137</v>
      </c>
      <c r="B1" s="225"/>
      <c r="C1" s="225"/>
      <c r="D1" s="225"/>
      <c r="E1" s="225"/>
      <c r="F1" s="132"/>
      <c r="G1" s="165" t="s">
        <v>98</v>
      </c>
      <c r="H1" s="125"/>
      <c r="I1" s="125"/>
      <c r="J1" s="122"/>
      <c r="K1" s="122"/>
      <c r="L1" s="122"/>
      <c r="M1" s="122"/>
      <c r="N1" s="122"/>
      <c r="O1" s="122"/>
      <c r="P1" s="122"/>
    </row>
    <row r="2" spans="1:16" s="41" customFormat="1" ht="17.399999999999999" x14ac:dyDescent="0.25">
      <c r="A2" s="226" t="s">
        <v>145</v>
      </c>
      <c r="B2" s="226"/>
      <c r="C2" s="226"/>
      <c r="D2" s="226"/>
      <c r="E2" s="226"/>
      <c r="F2" s="133"/>
      <c r="G2" s="153" t="s">
        <v>57</v>
      </c>
      <c r="H2" s="125"/>
      <c r="I2" s="125"/>
      <c r="J2" s="122"/>
      <c r="K2" s="122"/>
      <c r="L2" s="122"/>
      <c r="M2" s="122"/>
      <c r="N2" s="122"/>
      <c r="O2" s="122"/>
      <c r="P2" s="122"/>
    </row>
    <row r="3" spans="1:16" s="41" customFormat="1" ht="13.8" x14ac:dyDescent="0.2">
      <c r="A3" s="227" t="s">
        <v>146</v>
      </c>
      <c r="B3" s="265"/>
      <c r="C3" s="265"/>
      <c r="D3" s="265"/>
      <c r="E3" s="265"/>
      <c r="F3" s="134"/>
      <c r="G3" s="135"/>
      <c r="H3" s="135"/>
      <c r="I3" s="135"/>
      <c r="J3" s="124"/>
      <c r="K3" s="124"/>
      <c r="L3" s="124"/>
      <c r="M3" s="124"/>
      <c r="N3" s="124"/>
      <c r="O3" s="124"/>
      <c r="P3" s="124"/>
    </row>
    <row r="4" spans="1:16" s="41" customFormat="1" ht="13.8" x14ac:dyDescent="0.25">
      <c r="A4" s="229"/>
      <c r="B4" s="230"/>
      <c r="C4" s="230"/>
      <c r="D4" s="230"/>
      <c r="E4" s="230"/>
      <c r="F4" s="122"/>
      <c r="G4" s="125"/>
      <c r="H4" s="122"/>
      <c r="I4" s="122"/>
      <c r="J4" s="122"/>
      <c r="K4" s="122"/>
      <c r="L4" s="122"/>
      <c r="M4" s="122"/>
      <c r="N4" s="122"/>
      <c r="O4" s="122"/>
      <c r="P4" s="122"/>
    </row>
    <row r="5" spans="1:16" s="41" customFormat="1" ht="13.8" x14ac:dyDescent="0.25">
      <c r="A5" s="231" t="s">
        <v>147</v>
      </c>
      <c r="B5" s="230"/>
      <c r="C5" s="230"/>
      <c r="D5" s="230"/>
      <c r="E5" s="230"/>
      <c r="F5" s="136"/>
      <c r="G5" s="125"/>
      <c r="H5" s="125"/>
      <c r="I5" s="125"/>
      <c r="J5" s="122"/>
      <c r="K5" s="122"/>
      <c r="L5" s="122"/>
      <c r="M5" s="122"/>
      <c r="N5" s="122"/>
      <c r="O5" s="122"/>
      <c r="P5" s="122"/>
    </row>
    <row r="6" spans="1:16" s="41" customFormat="1" ht="13.8" x14ac:dyDescent="0.25">
      <c r="A6" s="232" t="s">
        <v>55</v>
      </c>
      <c r="B6" s="268"/>
      <c r="C6" s="268"/>
      <c r="D6" s="268"/>
      <c r="E6" s="268"/>
      <c r="F6" s="137"/>
      <c r="G6" s="138"/>
      <c r="H6" s="138"/>
      <c r="I6" s="138"/>
      <c r="J6" s="122"/>
      <c r="K6" s="122"/>
      <c r="L6" s="122"/>
      <c r="M6" s="122"/>
      <c r="N6" s="122"/>
      <c r="O6" s="122"/>
      <c r="P6" s="122"/>
    </row>
    <row r="7" spans="1:16" s="41" customFormat="1" ht="13.8" x14ac:dyDescent="0.25">
      <c r="A7" s="231"/>
      <c r="B7" s="230"/>
      <c r="C7" s="230"/>
      <c r="D7" s="230"/>
      <c r="E7" s="230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6" s="54" customFormat="1" ht="13.8" x14ac:dyDescent="0.25">
      <c r="A8" s="219" t="s">
        <v>59</v>
      </c>
      <c r="B8" s="219" t="s">
        <v>0</v>
      </c>
      <c r="C8" s="219" t="s">
        <v>14</v>
      </c>
      <c r="D8" s="219"/>
      <c r="E8" s="219"/>
      <c r="F8" s="127"/>
      <c r="G8" s="127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20"/>
      <c r="B9" s="219"/>
      <c r="C9" s="75">
        <v>2019</v>
      </c>
      <c r="D9" s="75">
        <v>2020</v>
      </c>
      <c r="E9" s="75">
        <v>2021</v>
      </c>
      <c r="F9" s="127"/>
      <c r="G9" s="127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6">
        <v>1</v>
      </c>
      <c r="B10" s="180" t="s">
        <v>150</v>
      </c>
      <c r="C10" s="181">
        <v>97.01</v>
      </c>
      <c r="D10" s="181">
        <v>96.39</v>
      </c>
      <c r="E10" s="177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17" t="s">
        <v>140</v>
      </c>
      <c r="B11" s="217"/>
      <c r="C11" s="217"/>
      <c r="D11" s="217"/>
      <c r="E11" s="217"/>
      <c r="F11" s="139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2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6" t="s">
        <v>143</v>
      </c>
      <c r="B13" s="223"/>
      <c r="C13" s="223"/>
      <c r="D13" s="223"/>
      <c r="E13" s="22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0"/>
      <c r="D14" s="14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0"/>
      <c r="C15" s="140"/>
      <c r="D15" s="140"/>
      <c r="E15" s="140"/>
      <c r="F15" s="140"/>
      <c r="G15" s="140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1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2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2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2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2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2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2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2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2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2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2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2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2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2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2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2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2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2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2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2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XLsgl4nnSQRlLSN8aralMiuB3VaL57giJ7io4WBOJjbXV53VLSD7GnpfitqYyX693e2k74TsSVfRSXTvoVSpBQ==" saltValue="F3xaFRnF4tC6lgXRePNlmQ==" spinCount="100000" sheet="1" objects="1" scenarios="1"/>
  <mergeCells count="13">
    <mergeCell ref="A12:E12"/>
    <mergeCell ref="A13:E13"/>
    <mergeCell ref="A7:E7"/>
    <mergeCell ref="A11:E11"/>
    <mergeCell ref="B8:B9"/>
    <mergeCell ref="A8:A9"/>
    <mergeCell ref="C8:E8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5" t="s">
        <v>137</v>
      </c>
      <c r="B1" s="225"/>
      <c r="C1" s="225"/>
      <c r="D1" s="225"/>
      <c r="E1" s="225"/>
      <c r="F1" s="83"/>
      <c r="G1" s="164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6" t="s">
        <v>145</v>
      </c>
      <c r="B2" s="226"/>
      <c r="C2" s="226"/>
      <c r="D2" s="226"/>
      <c r="E2" s="226"/>
      <c r="F2" s="86"/>
      <c r="G2" s="153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7" t="s">
        <v>146</v>
      </c>
      <c r="B3" s="265"/>
      <c r="C3" s="265"/>
      <c r="D3" s="265"/>
      <c r="E3" s="265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31"/>
      <c r="B4" s="268"/>
      <c r="C4" s="268"/>
      <c r="D4" s="268"/>
      <c r="E4" s="268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31" t="s">
        <v>147</v>
      </c>
      <c r="B5" s="230"/>
      <c r="C5" s="230"/>
      <c r="D5" s="230"/>
      <c r="E5" s="230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0" t="s">
        <v>48</v>
      </c>
      <c r="B6" s="259"/>
      <c r="C6" s="259"/>
      <c r="D6" s="259"/>
      <c r="E6" s="259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45"/>
      <c r="C7" s="245"/>
      <c r="D7" s="245"/>
      <c r="E7" s="245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46" t="s">
        <v>19</v>
      </c>
      <c r="B8" s="246" t="s">
        <v>34</v>
      </c>
      <c r="C8" s="247" t="s">
        <v>1</v>
      </c>
      <c r="D8" s="247"/>
      <c r="E8" s="247"/>
      <c r="F8" s="143"/>
      <c r="G8" s="143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46"/>
      <c r="B9" s="247"/>
      <c r="C9" s="247" t="s">
        <v>24</v>
      </c>
      <c r="D9" s="247"/>
      <c r="E9" s="247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46"/>
      <c r="B10" s="247"/>
      <c r="C10" s="77">
        <v>2019</v>
      </c>
      <c r="D10" s="77">
        <v>2020</v>
      </c>
      <c r="E10" s="77">
        <v>2021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8" t="s">
        <v>178</v>
      </c>
      <c r="C11" s="185">
        <v>37</v>
      </c>
      <c r="D11" s="61">
        <v>32</v>
      </c>
      <c r="E11" s="144">
        <v>5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42" t="s">
        <v>140</v>
      </c>
      <c r="B12" s="242"/>
      <c r="C12" s="242"/>
      <c r="D12" s="242"/>
      <c r="E12" s="24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3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43"/>
      <c r="C14" s="243"/>
      <c r="D14" s="243"/>
      <c r="E14" s="24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4oW2SCQsjJg0UDBr+UCR6x/ImP+REmAmswtR1GLSAxv7r1QkC2KRZNdfp9sMdnnF8xhtyDPeAs/7sFT9r6BT6A==" saltValue="8p9gtqdmJlHcuJ+ueH5V0A==" spinCount="100000" sheet="1" objects="1" scenarios="1"/>
  <mergeCells count="14">
    <mergeCell ref="A13:E13"/>
    <mergeCell ref="A14:E14"/>
    <mergeCell ref="A12:E12"/>
    <mergeCell ref="A7:E7"/>
    <mergeCell ref="A8:A10"/>
    <mergeCell ref="B8:B10"/>
    <mergeCell ref="C8:E8"/>
    <mergeCell ref="C9:E9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101</v>
      </c>
    </row>
    <row r="2" spans="1:23" ht="17.399999999999999" x14ac:dyDescent="0.25">
      <c r="A2" s="226" t="s">
        <v>145</v>
      </c>
      <c r="B2" s="226"/>
      <c r="C2" s="226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39"/>
      <c r="R2" s="153" t="s">
        <v>57</v>
      </c>
      <c r="S2" s="39"/>
      <c r="T2" s="39"/>
      <c r="U2" s="39"/>
      <c r="V2" s="39"/>
      <c r="W2" s="39"/>
    </row>
    <row r="3" spans="1:23" ht="16.2" x14ac:dyDescent="0.25">
      <c r="A3" s="227" t="s">
        <v>146</v>
      </c>
      <c r="B3" s="227"/>
      <c r="C3" s="22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9"/>
      <c r="B4" s="229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1" t="s">
        <v>147</v>
      </c>
      <c r="B5" s="231"/>
      <c r="C5" s="231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2" t="s">
        <v>179</v>
      </c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4"/>
      <c r="B7" s="234"/>
      <c r="C7" s="234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9" t="s">
        <v>59</v>
      </c>
      <c r="B8" s="219" t="s">
        <v>28</v>
      </c>
      <c r="C8" s="220" t="s">
        <v>29</v>
      </c>
      <c r="D8" s="220" t="s">
        <v>0</v>
      </c>
      <c r="E8" s="220" t="s">
        <v>43</v>
      </c>
      <c r="F8" s="220" t="s">
        <v>22</v>
      </c>
      <c r="G8" s="220"/>
      <c r="H8" s="220"/>
      <c r="I8" s="220"/>
      <c r="J8" s="220" t="s">
        <v>14</v>
      </c>
      <c r="K8" s="219" t="s">
        <v>58</v>
      </c>
      <c r="L8" s="219"/>
      <c r="M8" s="219"/>
      <c r="N8" s="219"/>
      <c r="O8" s="219"/>
      <c r="P8" s="220" t="s">
        <v>11</v>
      </c>
    </row>
    <row r="9" spans="1:23" ht="27" customHeight="1" x14ac:dyDescent="0.25">
      <c r="A9" s="220"/>
      <c r="B9" s="219"/>
      <c r="C9" s="220"/>
      <c r="D9" s="220"/>
      <c r="E9" s="220"/>
      <c r="F9" s="66" t="s">
        <v>46</v>
      </c>
      <c r="G9" s="67" t="s">
        <v>20</v>
      </c>
      <c r="H9" s="182" t="s">
        <v>45</v>
      </c>
      <c r="I9" s="182" t="s">
        <v>32</v>
      </c>
      <c r="J9" s="220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0"/>
    </row>
    <row r="10" spans="1:23" s="35" customFormat="1" ht="49.95" customHeight="1" x14ac:dyDescent="0.25">
      <c r="A10" s="221">
        <v>1</v>
      </c>
      <c r="B10" s="222" t="s">
        <v>148</v>
      </c>
      <c r="C10" s="222" t="s">
        <v>149</v>
      </c>
      <c r="D10" s="222" t="s">
        <v>150</v>
      </c>
      <c r="E10" s="70" t="s">
        <v>30</v>
      </c>
      <c r="F10" s="172">
        <v>8</v>
      </c>
      <c r="G10" s="172">
        <v>8</v>
      </c>
      <c r="H10" s="172">
        <v>0</v>
      </c>
      <c r="I10" s="172">
        <v>0</v>
      </c>
      <c r="J10" s="175">
        <v>100</v>
      </c>
      <c r="K10" s="172">
        <v>0</v>
      </c>
      <c r="L10" s="172">
        <v>0</v>
      </c>
      <c r="M10" s="172">
        <v>2</v>
      </c>
      <c r="N10" s="172">
        <v>5</v>
      </c>
      <c r="O10" s="172">
        <v>1</v>
      </c>
      <c r="P10" s="175">
        <v>64.06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1"/>
      <c r="B11" s="222"/>
      <c r="C11" s="222"/>
      <c r="D11" s="222"/>
      <c r="E11" s="70" t="s">
        <v>31</v>
      </c>
      <c r="F11" s="172">
        <v>9</v>
      </c>
      <c r="G11" s="172">
        <v>9</v>
      </c>
      <c r="H11" s="172">
        <v>0</v>
      </c>
      <c r="I11" s="172">
        <v>0</v>
      </c>
      <c r="J11" s="175">
        <v>100</v>
      </c>
      <c r="K11" s="172">
        <v>0</v>
      </c>
      <c r="L11" s="172">
        <v>0</v>
      </c>
      <c r="M11" s="172">
        <v>0</v>
      </c>
      <c r="N11" s="172">
        <v>7</v>
      </c>
      <c r="O11" s="172">
        <v>2</v>
      </c>
      <c r="P11" s="175">
        <v>76.94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1"/>
      <c r="B12" s="222"/>
      <c r="C12" s="222"/>
      <c r="D12" s="222"/>
      <c r="E12" s="56" t="s">
        <v>42</v>
      </c>
      <c r="F12" s="50">
        <v>17</v>
      </c>
      <c r="G12" s="50">
        <v>17</v>
      </c>
      <c r="H12" s="50">
        <v>0</v>
      </c>
      <c r="I12" s="50">
        <v>0</v>
      </c>
      <c r="J12" s="176">
        <v>100</v>
      </c>
      <c r="K12" s="50">
        <v>0</v>
      </c>
      <c r="L12" s="50">
        <v>0</v>
      </c>
      <c r="M12" s="50">
        <v>2</v>
      </c>
      <c r="N12" s="50">
        <v>12</v>
      </c>
      <c r="O12" s="50">
        <v>3</v>
      </c>
      <c r="P12" s="176">
        <v>70.88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7" t="s">
        <v>140</v>
      </c>
      <c r="B13" s="217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2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vYBvH2M2ztH3StcBtMm0xEfp3da0nDomxv55JOCJL03ge6IcqFIqBiwRvPcyvSPbViavb7Zyr+KxXHvts14+Dg==" saltValue="FIINDkGu0CfeLkGAVqgh1w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102</v>
      </c>
    </row>
    <row r="2" spans="1:23" ht="17.399999999999999" x14ac:dyDescent="0.25">
      <c r="A2" s="226" t="s">
        <v>145</v>
      </c>
      <c r="B2" s="226"/>
      <c r="C2" s="226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39"/>
      <c r="R2" s="153" t="s">
        <v>57</v>
      </c>
      <c r="S2" s="39"/>
      <c r="T2" s="39"/>
      <c r="U2" s="39"/>
      <c r="V2" s="39"/>
      <c r="W2" s="39"/>
    </row>
    <row r="3" spans="1:23" ht="16.2" x14ac:dyDescent="0.25">
      <c r="A3" s="227" t="s">
        <v>146</v>
      </c>
      <c r="B3" s="227"/>
      <c r="C3" s="22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9"/>
      <c r="B4" s="229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1" t="s">
        <v>147</v>
      </c>
      <c r="B5" s="231"/>
      <c r="C5" s="231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2" t="s">
        <v>180</v>
      </c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4"/>
      <c r="B7" s="234"/>
      <c r="C7" s="234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9" t="s">
        <v>59</v>
      </c>
      <c r="B8" s="219" t="s">
        <v>28</v>
      </c>
      <c r="C8" s="220" t="s">
        <v>29</v>
      </c>
      <c r="D8" s="220" t="s">
        <v>0</v>
      </c>
      <c r="E8" s="220" t="s">
        <v>43</v>
      </c>
      <c r="F8" s="220" t="s">
        <v>22</v>
      </c>
      <c r="G8" s="220"/>
      <c r="H8" s="220"/>
      <c r="I8" s="220"/>
      <c r="J8" s="220" t="s">
        <v>14</v>
      </c>
      <c r="K8" s="219" t="s">
        <v>58</v>
      </c>
      <c r="L8" s="219"/>
      <c r="M8" s="219"/>
      <c r="N8" s="219"/>
      <c r="O8" s="219"/>
      <c r="P8" s="220" t="s">
        <v>11</v>
      </c>
    </row>
    <row r="9" spans="1:23" ht="27" customHeight="1" x14ac:dyDescent="0.25">
      <c r="A9" s="220"/>
      <c r="B9" s="219"/>
      <c r="C9" s="220"/>
      <c r="D9" s="220"/>
      <c r="E9" s="220"/>
      <c r="F9" s="66" t="s">
        <v>46</v>
      </c>
      <c r="G9" s="67" t="s">
        <v>20</v>
      </c>
      <c r="H9" s="182" t="s">
        <v>45</v>
      </c>
      <c r="I9" s="182" t="s">
        <v>32</v>
      </c>
      <c r="J9" s="220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0"/>
    </row>
    <row r="10" spans="1:23" s="35" customFormat="1" ht="49.95" customHeight="1" x14ac:dyDescent="0.25">
      <c r="A10" s="221">
        <v>1</v>
      </c>
      <c r="B10" s="222" t="s">
        <v>148</v>
      </c>
      <c r="C10" s="222" t="s">
        <v>149</v>
      </c>
      <c r="D10" s="222" t="s">
        <v>150</v>
      </c>
      <c r="E10" s="70" t="s">
        <v>30</v>
      </c>
      <c r="F10" s="172">
        <v>8</v>
      </c>
      <c r="G10" s="172">
        <v>8</v>
      </c>
      <c r="H10" s="172">
        <v>0</v>
      </c>
      <c r="I10" s="172">
        <v>0</v>
      </c>
      <c r="J10" s="175">
        <v>100</v>
      </c>
      <c r="K10" s="172">
        <v>0</v>
      </c>
      <c r="L10" s="172">
        <v>0</v>
      </c>
      <c r="M10" s="172">
        <v>2</v>
      </c>
      <c r="N10" s="172">
        <v>5</v>
      </c>
      <c r="O10" s="172">
        <v>1</v>
      </c>
      <c r="P10" s="175">
        <v>64.06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1"/>
      <c r="B11" s="222"/>
      <c r="C11" s="222"/>
      <c r="D11" s="222"/>
      <c r="E11" s="70" t="s">
        <v>31</v>
      </c>
      <c r="F11" s="172">
        <v>9</v>
      </c>
      <c r="G11" s="172">
        <v>9</v>
      </c>
      <c r="H11" s="172">
        <v>0</v>
      </c>
      <c r="I11" s="172">
        <v>0</v>
      </c>
      <c r="J11" s="175">
        <v>100</v>
      </c>
      <c r="K11" s="172">
        <v>0</v>
      </c>
      <c r="L11" s="172">
        <v>0</v>
      </c>
      <c r="M11" s="172">
        <v>0</v>
      </c>
      <c r="N11" s="172">
        <v>7</v>
      </c>
      <c r="O11" s="172">
        <v>2</v>
      </c>
      <c r="P11" s="175">
        <v>76.94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1"/>
      <c r="B12" s="222"/>
      <c r="C12" s="222"/>
      <c r="D12" s="222"/>
      <c r="E12" s="56" t="s">
        <v>42</v>
      </c>
      <c r="F12" s="50">
        <v>17</v>
      </c>
      <c r="G12" s="50">
        <v>17</v>
      </c>
      <c r="H12" s="50">
        <v>0</v>
      </c>
      <c r="I12" s="50">
        <v>0</v>
      </c>
      <c r="J12" s="176">
        <v>100</v>
      </c>
      <c r="K12" s="50">
        <v>0</v>
      </c>
      <c r="L12" s="50">
        <v>0</v>
      </c>
      <c r="M12" s="50">
        <v>2</v>
      </c>
      <c r="N12" s="50">
        <v>12</v>
      </c>
      <c r="O12" s="50">
        <v>3</v>
      </c>
      <c r="P12" s="176">
        <v>70.88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7" t="s">
        <v>140</v>
      </c>
      <c r="B13" s="217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2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NlckJvltgySxQCT+3J2bB+8Pe240QjFV7/4kQtTcayK+ceD9ZSzo54ZOl0y4XjSZdnKTQSnFLLQx1fipIv89TA==" saltValue="WNTCIavNOofBUZSvzQnsSQ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105</v>
      </c>
    </row>
    <row r="2" spans="1:23" ht="17.399999999999999" x14ac:dyDescent="0.25">
      <c r="A2" s="226" t="s">
        <v>145</v>
      </c>
      <c r="B2" s="226"/>
      <c r="C2" s="226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39"/>
      <c r="R2" s="153" t="s">
        <v>57</v>
      </c>
      <c r="S2" s="39"/>
      <c r="T2" s="39"/>
      <c r="U2" s="39"/>
      <c r="V2" s="39"/>
      <c r="W2" s="39"/>
    </row>
    <row r="3" spans="1:23" ht="16.2" x14ac:dyDescent="0.25">
      <c r="A3" s="227" t="s">
        <v>146</v>
      </c>
      <c r="B3" s="227"/>
      <c r="C3" s="22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9"/>
      <c r="B4" s="229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1" t="s">
        <v>147</v>
      </c>
      <c r="B5" s="231"/>
      <c r="C5" s="231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2" t="s">
        <v>181</v>
      </c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4"/>
      <c r="B7" s="234"/>
      <c r="C7" s="234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9" t="s">
        <v>59</v>
      </c>
      <c r="B8" s="219" t="s">
        <v>28</v>
      </c>
      <c r="C8" s="220" t="s">
        <v>29</v>
      </c>
      <c r="D8" s="220" t="s">
        <v>0</v>
      </c>
      <c r="E8" s="220" t="s">
        <v>43</v>
      </c>
      <c r="F8" s="220" t="s">
        <v>22</v>
      </c>
      <c r="G8" s="220"/>
      <c r="H8" s="220"/>
      <c r="I8" s="220"/>
      <c r="J8" s="220" t="s">
        <v>14</v>
      </c>
      <c r="K8" s="219" t="s">
        <v>58</v>
      </c>
      <c r="L8" s="219"/>
      <c r="M8" s="219"/>
      <c r="N8" s="219"/>
      <c r="O8" s="219"/>
      <c r="P8" s="220" t="s">
        <v>11</v>
      </c>
    </row>
    <row r="9" spans="1:23" ht="27" customHeight="1" x14ac:dyDescent="0.25">
      <c r="A9" s="220"/>
      <c r="B9" s="219"/>
      <c r="C9" s="220"/>
      <c r="D9" s="220"/>
      <c r="E9" s="220"/>
      <c r="F9" s="66" t="s">
        <v>46</v>
      </c>
      <c r="G9" s="67" t="s">
        <v>20</v>
      </c>
      <c r="H9" s="182" t="s">
        <v>45</v>
      </c>
      <c r="I9" s="182" t="s">
        <v>32</v>
      </c>
      <c r="J9" s="220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0"/>
    </row>
    <row r="10" spans="1:23" s="35" customFormat="1" ht="49.95" customHeight="1" x14ac:dyDescent="0.25">
      <c r="A10" s="221">
        <v>1</v>
      </c>
      <c r="B10" s="222"/>
      <c r="C10" s="222"/>
      <c r="D10" s="294" t="s">
        <v>172</v>
      </c>
      <c r="E10" s="70" t="s">
        <v>30</v>
      </c>
      <c r="F10" s="172"/>
      <c r="G10" s="172"/>
      <c r="H10" s="172"/>
      <c r="I10" s="172"/>
      <c r="J10" s="175"/>
      <c r="K10" s="172"/>
      <c r="L10" s="172"/>
      <c r="M10" s="172"/>
      <c r="N10" s="172"/>
      <c r="O10" s="172"/>
      <c r="P10" s="175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1"/>
      <c r="B11" s="222"/>
      <c r="C11" s="222"/>
      <c r="D11" s="295"/>
      <c r="E11" s="70" t="s">
        <v>31</v>
      </c>
      <c r="F11" s="172"/>
      <c r="G11" s="172"/>
      <c r="H11" s="172"/>
      <c r="I11" s="172"/>
      <c r="J11" s="175"/>
      <c r="K11" s="172"/>
      <c r="L11" s="172"/>
      <c r="M11" s="172"/>
      <c r="N11" s="172"/>
      <c r="O11" s="172"/>
      <c r="P11" s="175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1"/>
      <c r="B12" s="222"/>
      <c r="C12" s="222"/>
      <c r="D12" s="296"/>
      <c r="E12" s="56" t="s">
        <v>42</v>
      </c>
      <c r="F12" s="50"/>
      <c r="G12" s="50"/>
      <c r="H12" s="50"/>
      <c r="I12" s="50"/>
      <c r="J12" s="176"/>
      <c r="K12" s="50"/>
      <c r="L12" s="50"/>
      <c r="M12" s="50"/>
      <c r="N12" s="50"/>
      <c r="O12" s="50"/>
      <c r="P12" s="176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7" t="s">
        <v>140</v>
      </c>
      <c r="B13" s="217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2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BwTmEomyjGwdMu4c/XZAtV5Lko7GXT5TEcPf3+7Uuepsn1oH78vAuccSXL4a0hliqn0i5NlkjsRPkhv/mx8byw==" saltValue="d60QZjLua4G3Sk83GbMVHg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104</v>
      </c>
    </row>
    <row r="2" spans="1:23" ht="17.399999999999999" x14ac:dyDescent="0.25">
      <c r="A2" s="226" t="s">
        <v>145</v>
      </c>
      <c r="B2" s="226"/>
      <c r="C2" s="226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39"/>
      <c r="R2" s="153" t="s">
        <v>57</v>
      </c>
      <c r="S2" s="39"/>
      <c r="T2" s="39"/>
      <c r="U2" s="39"/>
      <c r="V2" s="39"/>
      <c r="W2" s="39"/>
    </row>
    <row r="3" spans="1:23" ht="16.2" x14ac:dyDescent="0.25">
      <c r="A3" s="227" t="s">
        <v>146</v>
      </c>
      <c r="B3" s="227"/>
      <c r="C3" s="22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9"/>
      <c r="B4" s="229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1" t="s">
        <v>147</v>
      </c>
      <c r="B5" s="231"/>
      <c r="C5" s="231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2" t="s">
        <v>182</v>
      </c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4"/>
      <c r="B7" s="234"/>
      <c r="C7" s="234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9" t="s">
        <v>59</v>
      </c>
      <c r="B8" s="219" t="s">
        <v>28</v>
      </c>
      <c r="C8" s="220" t="s">
        <v>29</v>
      </c>
      <c r="D8" s="220" t="s">
        <v>0</v>
      </c>
      <c r="E8" s="220" t="s">
        <v>43</v>
      </c>
      <c r="F8" s="220" t="s">
        <v>22</v>
      </c>
      <c r="G8" s="220"/>
      <c r="H8" s="220"/>
      <c r="I8" s="220"/>
      <c r="J8" s="220" t="s">
        <v>14</v>
      </c>
      <c r="K8" s="219" t="s">
        <v>58</v>
      </c>
      <c r="L8" s="219"/>
      <c r="M8" s="219"/>
      <c r="N8" s="219"/>
      <c r="O8" s="219"/>
      <c r="P8" s="220" t="s">
        <v>11</v>
      </c>
    </row>
    <row r="9" spans="1:23" ht="27" customHeight="1" x14ac:dyDescent="0.25">
      <c r="A9" s="220"/>
      <c r="B9" s="219"/>
      <c r="C9" s="220"/>
      <c r="D9" s="220"/>
      <c r="E9" s="220"/>
      <c r="F9" s="66" t="s">
        <v>46</v>
      </c>
      <c r="G9" s="67" t="s">
        <v>20</v>
      </c>
      <c r="H9" s="182" t="s">
        <v>45</v>
      </c>
      <c r="I9" s="182" t="s">
        <v>32</v>
      </c>
      <c r="J9" s="220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0"/>
    </row>
    <row r="10" spans="1:23" s="35" customFormat="1" ht="49.95" customHeight="1" x14ac:dyDescent="0.25">
      <c r="A10" s="221">
        <v>1</v>
      </c>
      <c r="B10" s="222"/>
      <c r="C10" s="222"/>
      <c r="D10" s="294" t="s">
        <v>172</v>
      </c>
      <c r="E10" s="70" t="s">
        <v>30</v>
      </c>
      <c r="F10" s="172"/>
      <c r="G10" s="172"/>
      <c r="H10" s="172"/>
      <c r="I10" s="172"/>
      <c r="J10" s="175"/>
      <c r="K10" s="172"/>
      <c r="L10" s="172"/>
      <c r="M10" s="172"/>
      <c r="N10" s="172"/>
      <c r="O10" s="172"/>
      <c r="P10" s="175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1"/>
      <c r="B11" s="222"/>
      <c r="C11" s="222"/>
      <c r="D11" s="295"/>
      <c r="E11" s="70" t="s">
        <v>31</v>
      </c>
      <c r="F11" s="172"/>
      <c r="G11" s="172"/>
      <c r="H11" s="172"/>
      <c r="I11" s="172"/>
      <c r="J11" s="175"/>
      <c r="K11" s="172"/>
      <c r="L11" s="172"/>
      <c r="M11" s="172"/>
      <c r="N11" s="172"/>
      <c r="O11" s="172"/>
      <c r="P11" s="175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1"/>
      <c r="B12" s="222"/>
      <c r="C12" s="222"/>
      <c r="D12" s="296"/>
      <c r="E12" s="56" t="s">
        <v>42</v>
      </c>
      <c r="F12" s="50"/>
      <c r="G12" s="50"/>
      <c r="H12" s="50"/>
      <c r="I12" s="50"/>
      <c r="J12" s="176"/>
      <c r="K12" s="50"/>
      <c r="L12" s="50"/>
      <c r="M12" s="50"/>
      <c r="N12" s="50"/>
      <c r="O12" s="50"/>
      <c r="P12" s="176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7" t="s">
        <v>140</v>
      </c>
      <c r="B13" s="217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2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HhTAWl+CDP//k09eGNhd249xylSfC49MAha6G4VWtNS48swGMFPlIgSZrYEFiwIwBOwpdzS81b/iFOGQraRcsg==" saltValue="XrMdce4veKno3qhkA1fnzg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103</v>
      </c>
    </row>
    <row r="2" spans="1:23" ht="17.399999999999999" x14ac:dyDescent="0.25">
      <c r="A2" s="226" t="s">
        <v>145</v>
      </c>
      <c r="B2" s="226"/>
      <c r="C2" s="226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39"/>
      <c r="R2" s="153" t="s">
        <v>57</v>
      </c>
      <c r="S2" s="39"/>
      <c r="T2" s="39"/>
      <c r="U2" s="39"/>
      <c r="V2" s="39"/>
      <c r="W2" s="39"/>
    </row>
    <row r="3" spans="1:23" ht="16.2" x14ac:dyDescent="0.25">
      <c r="A3" s="227" t="s">
        <v>146</v>
      </c>
      <c r="B3" s="227"/>
      <c r="C3" s="22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9"/>
      <c r="B4" s="229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1" t="s">
        <v>147</v>
      </c>
      <c r="B5" s="231"/>
      <c r="C5" s="231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2" t="s">
        <v>183</v>
      </c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4"/>
      <c r="B7" s="234"/>
      <c r="C7" s="234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9" t="s">
        <v>59</v>
      </c>
      <c r="B8" s="219" t="s">
        <v>28</v>
      </c>
      <c r="C8" s="220" t="s">
        <v>29</v>
      </c>
      <c r="D8" s="220" t="s">
        <v>0</v>
      </c>
      <c r="E8" s="220" t="s">
        <v>43</v>
      </c>
      <c r="F8" s="220" t="s">
        <v>22</v>
      </c>
      <c r="G8" s="220"/>
      <c r="H8" s="220"/>
      <c r="I8" s="220"/>
      <c r="J8" s="220" t="s">
        <v>14</v>
      </c>
      <c r="K8" s="219" t="s">
        <v>58</v>
      </c>
      <c r="L8" s="219"/>
      <c r="M8" s="219"/>
      <c r="N8" s="219"/>
      <c r="O8" s="219"/>
      <c r="P8" s="220" t="s">
        <v>11</v>
      </c>
    </row>
    <row r="9" spans="1:23" ht="27" customHeight="1" x14ac:dyDescent="0.25">
      <c r="A9" s="220"/>
      <c r="B9" s="219"/>
      <c r="C9" s="220"/>
      <c r="D9" s="220"/>
      <c r="E9" s="220"/>
      <c r="F9" s="66" t="s">
        <v>46</v>
      </c>
      <c r="G9" s="67" t="s">
        <v>20</v>
      </c>
      <c r="H9" s="182" t="s">
        <v>45</v>
      </c>
      <c r="I9" s="182" t="s">
        <v>32</v>
      </c>
      <c r="J9" s="220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0"/>
    </row>
    <row r="10" spans="1:23" s="35" customFormat="1" ht="49.95" customHeight="1" x14ac:dyDescent="0.25">
      <c r="A10" s="221">
        <v>1</v>
      </c>
      <c r="B10" s="222"/>
      <c r="C10" s="222"/>
      <c r="D10" s="294" t="s">
        <v>172</v>
      </c>
      <c r="E10" s="70" t="s">
        <v>30</v>
      </c>
      <c r="F10" s="172"/>
      <c r="G10" s="172"/>
      <c r="H10" s="172"/>
      <c r="I10" s="172"/>
      <c r="J10" s="175"/>
      <c r="K10" s="172"/>
      <c r="L10" s="172"/>
      <c r="M10" s="172"/>
      <c r="N10" s="172"/>
      <c r="O10" s="172"/>
      <c r="P10" s="175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1"/>
      <c r="B11" s="222"/>
      <c r="C11" s="222"/>
      <c r="D11" s="295"/>
      <c r="E11" s="70" t="s">
        <v>31</v>
      </c>
      <c r="F11" s="172"/>
      <c r="G11" s="172"/>
      <c r="H11" s="172"/>
      <c r="I11" s="172"/>
      <c r="J11" s="175"/>
      <c r="K11" s="172"/>
      <c r="L11" s="172"/>
      <c r="M11" s="172"/>
      <c r="N11" s="172"/>
      <c r="O11" s="172"/>
      <c r="P11" s="175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1"/>
      <c r="B12" s="222"/>
      <c r="C12" s="222"/>
      <c r="D12" s="296"/>
      <c r="E12" s="56" t="s">
        <v>42</v>
      </c>
      <c r="F12" s="50"/>
      <c r="G12" s="50"/>
      <c r="H12" s="50"/>
      <c r="I12" s="50"/>
      <c r="J12" s="176"/>
      <c r="K12" s="50"/>
      <c r="L12" s="50"/>
      <c r="M12" s="50"/>
      <c r="N12" s="50"/>
      <c r="O12" s="50"/>
      <c r="P12" s="176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7" t="s">
        <v>140</v>
      </c>
      <c r="B13" s="217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2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EWPySdJPkDl7BSOKY8pA2T5ed0joW7RSsyF5/8WBe8nH0WuIn1dxA1+grxuhpclr47fmtyfV/FZo5hjioaJK2g==" saltValue="lxdC9jASwUlVReRgoj/XRw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87</v>
      </c>
    </row>
    <row r="2" spans="1:23" ht="17.399999999999999" x14ac:dyDescent="0.25">
      <c r="A2" s="226" t="s">
        <v>145</v>
      </c>
      <c r="B2" s="226"/>
      <c r="C2" s="226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39"/>
      <c r="R2" s="73" t="s">
        <v>57</v>
      </c>
      <c r="S2" s="39"/>
      <c r="T2" s="39"/>
      <c r="U2" s="39"/>
      <c r="V2" s="39"/>
      <c r="W2" s="39"/>
    </row>
    <row r="3" spans="1:23" ht="16.2" x14ac:dyDescent="0.25">
      <c r="A3" s="227" t="s">
        <v>146</v>
      </c>
      <c r="B3" s="227"/>
      <c r="C3" s="22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9"/>
      <c r="B4" s="229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1" t="s">
        <v>147</v>
      </c>
      <c r="B5" s="231"/>
      <c r="C5" s="231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2" t="s">
        <v>144</v>
      </c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4"/>
      <c r="B7" s="234"/>
      <c r="C7" s="234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9" t="s">
        <v>59</v>
      </c>
      <c r="B8" s="219" t="s">
        <v>28</v>
      </c>
      <c r="C8" s="220" t="s">
        <v>29</v>
      </c>
      <c r="D8" s="220" t="s">
        <v>0</v>
      </c>
      <c r="E8" s="220" t="s">
        <v>43</v>
      </c>
      <c r="F8" s="220" t="s">
        <v>22</v>
      </c>
      <c r="G8" s="220"/>
      <c r="H8" s="220"/>
      <c r="I8" s="220"/>
      <c r="J8" s="220" t="s">
        <v>14</v>
      </c>
      <c r="K8" s="219" t="s">
        <v>58</v>
      </c>
      <c r="L8" s="219"/>
      <c r="M8" s="219"/>
      <c r="N8" s="219"/>
      <c r="O8" s="219"/>
      <c r="P8" s="220" t="s">
        <v>11</v>
      </c>
    </row>
    <row r="9" spans="1:23" ht="27" customHeight="1" x14ac:dyDescent="0.25">
      <c r="A9" s="220"/>
      <c r="B9" s="219"/>
      <c r="C9" s="220"/>
      <c r="D9" s="220"/>
      <c r="E9" s="220"/>
      <c r="F9" s="74" t="s">
        <v>46</v>
      </c>
      <c r="G9" s="75" t="s">
        <v>20</v>
      </c>
      <c r="H9" s="182" t="s">
        <v>45</v>
      </c>
      <c r="I9" s="183" t="s">
        <v>32</v>
      </c>
      <c r="J9" s="220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20"/>
    </row>
    <row r="10" spans="1:23" s="35" customFormat="1" ht="49.95" customHeight="1" x14ac:dyDescent="0.25">
      <c r="A10" s="221">
        <v>1</v>
      </c>
      <c r="B10" s="222" t="s">
        <v>148</v>
      </c>
      <c r="C10" s="222" t="s">
        <v>149</v>
      </c>
      <c r="D10" s="222" t="s">
        <v>150</v>
      </c>
      <c r="E10" s="70" t="s">
        <v>30</v>
      </c>
      <c r="F10" s="172">
        <v>48</v>
      </c>
      <c r="G10" s="172">
        <v>48</v>
      </c>
      <c r="H10" s="184">
        <v>0</v>
      </c>
      <c r="I10" s="172">
        <v>0</v>
      </c>
      <c r="J10" s="175">
        <v>100</v>
      </c>
      <c r="K10" s="172">
        <v>0</v>
      </c>
      <c r="L10" s="172">
        <v>7</v>
      </c>
      <c r="M10" s="172">
        <v>19</v>
      </c>
      <c r="N10" s="172">
        <v>16</v>
      </c>
      <c r="O10" s="172">
        <v>6</v>
      </c>
      <c r="P10" s="175">
        <v>62.92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1"/>
      <c r="B11" s="222"/>
      <c r="C11" s="222"/>
      <c r="D11" s="222"/>
      <c r="E11" s="70" t="s">
        <v>31</v>
      </c>
      <c r="F11" s="172">
        <v>23</v>
      </c>
      <c r="G11" s="172">
        <v>23</v>
      </c>
      <c r="H11" s="172">
        <v>0</v>
      </c>
      <c r="I11" s="172">
        <v>0</v>
      </c>
      <c r="J11" s="175">
        <v>100</v>
      </c>
      <c r="K11" s="172">
        <v>0</v>
      </c>
      <c r="L11" s="172">
        <v>5</v>
      </c>
      <c r="M11" s="172">
        <v>4</v>
      </c>
      <c r="N11" s="172">
        <v>12</v>
      </c>
      <c r="O11" s="172">
        <v>2</v>
      </c>
      <c r="P11" s="175">
        <v>66.41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1"/>
      <c r="B12" s="222"/>
      <c r="C12" s="222"/>
      <c r="D12" s="222"/>
      <c r="E12" s="56" t="s">
        <v>42</v>
      </c>
      <c r="F12" s="50">
        <v>71</v>
      </c>
      <c r="G12" s="50">
        <v>71</v>
      </c>
      <c r="H12" s="50">
        <v>0</v>
      </c>
      <c r="I12" s="50">
        <v>0</v>
      </c>
      <c r="J12" s="176">
        <v>100</v>
      </c>
      <c r="K12" s="50">
        <v>0</v>
      </c>
      <c r="L12" s="50">
        <v>12</v>
      </c>
      <c r="M12" s="50">
        <v>23</v>
      </c>
      <c r="N12" s="50">
        <v>28</v>
      </c>
      <c r="O12" s="50">
        <v>8</v>
      </c>
      <c r="P12" s="176">
        <v>64.05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7" t="s">
        <v>140</v>
      </c>
      <c r="B13" s="217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75" t="s">
        <v>142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kvYsrZ0QPalsAV3pBoYWuUf+FcdFj0IIuGL3NII1lun/jPKYV7zF4yFltZ/lNBZhePrYMUFrHL7Y3I99AxFoOg==" saltValue="mnEoOkk/r5+c6rrADue6Zw==" spinCount="100000" sheet="1" objects="1" scenarios="1"/>
  <mergeCells count="23"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  <mergeCell ref="A13:P13"/>
    <mergeCell ref="K8:O8"/>
    <mergeCell ref="P8:P9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113</v>
      </c>
    </row>
    <row r="2" spans="1:18" ht="17.399999999999999" x14ac:dyDescent="0.25">
      <c r="A2" s="226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3" t="s">
        <v>57</v>
      </c>
    </row>
    <row r="3" spans="1:18" ht="14.4" x14ac:dyDescent="0.25">
      <c r="A3" s="227" t="s">
        <v>146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8"/>
      <c r="R3" s="71"/>
    </row>
    <row r="4" spans="1:18" s="38" customFormat="1" ht="13.8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</row>
    <row r="5" spans="1:18" s="38" customFormat="1" ht="13.8" x14ac:dyDescent="0.25">
      <c r="A5" s="231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</row>
    <row r="6" spans="1:18" ht="13.8" x14ac:dyDescent="0.25">
      <c r="A6" s="235" t="s">
        <v>184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4"/>
    </row>
    <row r="7" spans="1:18" ht="13.8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4"/>
    </row>
    <row r="8" spans="1:18" ht="28.05" customHeight="1" x14ac:dyDescent="0.25">
      <c r="A8" s="145" t="s">
        <v>60</v>
      </c>
      <c r="B8" s="146" t="s">
        <v>0</v>
      </c>
      <c r="C8" s="146" t="s">
        <v>43</v>
      </c>
      <c r="D8" s="145" t="s">
        <v>35</v>
      </c>
      <c r="E8" s="145" t="s">
        <v>36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56</v>
      </c>
    </row>
    <row r="9" spans="1:18" ht="49.95" customHeight="1" x14ac:dyDescent="0.25">
      <c r="A9" s="237">
        <v>1</v>
      </c>
      <c r="B9" s="236" t="s">
        <v>150</v>
      </c>
      <c r="C9" s="173" t="s">
        <v>30</v>
      </c>
      <c r="D9" s="173">
        <v>8</v>
      </c>
      <c r="E9" s="173">
        <v>8</v>
      </c>
      <c r="F9" s="177">
        <v>100</v>
      </c>
      <c r="G9" s="173">
        <v>6</v>
      </c>
      <c r="H9" s="173">
        <v>8</v>
      </c>
      <c r="I9" s="173">
        <v>2</v>
      </c>
      <c r="J9" s="173">
        <v>6</v>
      </c>
      <c r="K9" s="173">
        <v>8</v>
      </c>
      <c r="L9" s="173">
        <v>8</v>
      </c>
      <c r="M9" s="173">
        <v>1</v>
      </c>
      <c r="N9" s="173">
        <v>1</v>
      </c>
      <c r="O9" s="173">
        <v>0</v>
      </c>
      <c r="P9" s="177">
        <v>64.06</v>
      </c>
    </row>
    <row r="10" spans="1:18" ht="49.95" customHeight="1" x14ac:dyDescent="0.25">
      <c r="A10" s="237"/>
      <c r="B10" s="236"/>
      <c r="C10" s="173" t="s">
        <v>31</v>
      </c>
      <c r="D10" s="173">
        <v>9</v>
      </c>
      <c r="E10" s="173">
        <v>9</v>
      </c>
      <c r="F10" s="177">
        <v>100</v>
      </c>
      <c r="G10" s="173">
        <v>15</v>
      </c>
      <c r="H10" s="173">
        <v>11</v>
      </c>
      <c r="I10" s="173">
        <v>4</v>
      </c>
      <c r="J10" s="173">
        <v>1</v>
      </c>
      <c r="K10" s="173">
        <v>9</v>
      </c>
      <c r="L10" s="173">
        <v>5</v>
      </c>
      <c r="M10" s="173">
        <v>0</v>
      </c>
      <c r="N10" s="173">
        <v>0</v>
      </c>
      <c r="O10" s="173">
        <v>0</v>
      </c>
      <c r="P10" s="177">
        <v>76.94</v>
      </c>
    </row>
    <row r="11" spans="1:18" ht="49.95" customHeight="1" x14ac:dyDescent="0.25">
      <c r="A11" s="237"/>
      <c r="B11" s="236"/>
      <c r="C11" s="50" t="s">
        <v>42</v>
      </c>
      <c r="D11" s="50">
        <v>17</v>
      </c>
      <c r="E11" s="50">
        <v>17</v>
      </c>
      <c r="F11" s="176">
        <v>100</v>
      </c>
      <c r="G11" s="50">
        <v>21</v>
      </c>
      <c r="H11" s="50">
        <v>19</v>
      </c>
      <c r="I11" s="50">
        <v>6</v>
      </c>
      <c r="J11" s="50">
        <v>7</v>
      </c>
      <c r="K11" s="50">
        <v>17</v>
      </c>
      <c r="L11" s="50">
        <v>13</v>
      </c>
      <c r="M11" s="50">
        <v>1</v>
      </c>
      <c r="N11" s="50">
        <v>1</v>
      </c>
      <c r="O11" s="50">
        <v>0</v>
      </c>
      <c r="P11" s="176">
        <v>70.88</v>
      </c>
    </row>
    <row r="12" spans="1:18" s="13" customFormat="1" ht="10.199999999999999" x14ac:dyDescent="0.25">
      <c r="A12" s="217" t="s">
        <v>140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12"/>
    </row>
    <row r="13" spans="1:18" s="13" customFormat="1" ht="40.049999999999997" customHeight="1" x14ac:dyDescent="0.2">
      <c r="A13" s="275" t="s">
        <v>142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12"/>
    </row>
    <row r="14" spans="1:18" s="13" customFormat="1" ht="40.049999999999997" customHeight="1" x14ac:dyDescent="0.25">
      <c r="A14" s="276" t="s">
        <v>143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dRYC6ibyK4+wZkv27xI9968/N7N6g8dP1AvUSV7ULWuU+L4kIYNp8Ikw+WQfUhbR32fuUA1Fuscnh30ngi/Pvg==" saltValue="dVoQANMNX1MftlGji0AviA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114</v>
      </c>
    </row>
    <row r="2" spans="1:18" ht="17.399999999999999" x14ac:dyDescent="0.25">
      <c r="A2" s="226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3" t="s">
        <v>57</v>
      </c>
    </row>
    <row r="3" spans="1:18" ht="14.4" x14ac:dyDescent="0.25">
      <c r="A3" s="227" t="s">
        <v>146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8"/>
      <c r="R3" s="71"/>
    </row>
    <row r="4" spans="1:18" s="38" customFormat="1" ht="13.8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</row>
    <row r="5" spans="1:18" s="38" customFormat="1" ht="13.8" x14ac:dyDescent="0.25">
      <c r="A5" s="231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</row>
    <row r="6" spans="1:18" ht="13.8" x14ac:dyDescent="0.25">
      <c r="A6" s="235" t="s">
        <v>185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4"/>
    </row>
    <row r="7" spans="1:18" ht="13.8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4"/>
    </row>
    <row r="8" spans="1:18" ht="28.05" customHeight="1" x14ac:dyDescent="0.25">
      <c r="A8" s="145" t="s">
        <v>60</v>
      </c>
      <c r="B8" s="146" t="s">
        <v>0</v>
      </c>
      <c r="C8" s="146" t="s">
        <v>43</v>
      </c>
      <c r="D8" s="145" t="s">
        <v>35</v>
      </c>
      <c r="E8" s="145" t="s">
        <v>36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56</v>
      </c>
    </row>
    <row r="9" spans="1:18" ht="49.95" customHeight="1" x14ac:dyDescent="0.25">
      <c r="A9" s="237">
        <v>1</v>
      </c>
      <c r="B9" s="236" t="s">
        <v>150</v>
      </c>
      <c r="C9" s="173" t="s">
        <v>30</v>
      </c>
      <c r="D9" s="173">
        <v>8</v>
      </c>
      <c r="E9" s="173">
        <v>8</v>
      </c>
      <c r="F9" s="177">
        <v>100</v>
      </c>
      <c r="G9" s="173">
        <v>6</v>
      </c>
      <c r="H9" s="173">
        <v>8</v>
      </c>
      <c r="I9" s="173">
        <v>2</v>
      </c>
      <c r="J9" s="173">
        <v>6</v>
      </c>
      <c r="K9" s="173">
        <v>8</v>
      </c>
      <c r="L9" s="173">
        <v>8</v>
      </c>
      <c r="M9" s="173">
        <v>1</v>
      </c>
      <c r="N9" s="173">
        <v>1</v>
      </c>
      <c r="O9" s="173">
        <v>0</v>
      </c>
      <c r="P9" s="177">
        <v>64.06</v>
      </c>
    </row>
    <row r="10" spans="1:18" ht="49.95" customHeight="1" x14ac:dyDescent="0.25">
      <c r="A10" s="237"/>
      <c r="B10" s="236"/>
      <c r="C10" s="173" t="s">
        <v>31</v>
      </c>
      <c r="D10" s="173">
        <v>9</v>
      </c>
      <c r="E10" s="173">
        <v>9</v>
      </c>
      <c r="F10" s="177">
        <v>100</v>
      </c>
      <c r="G10" s="173">
        <v>15</v>
      </c>
      <c r="H10" s="173">
        <v>11</v>
      </c>
      <c r="I10" s="173">
        <v>4</v>
      </c>
      <c r="J10" s="173">
        <v>1</v>
      </c>
      <c r="K10" s="173">
        <v>9</v>
      </c>
      <c r="L10" s="173">
        <v>5</v>
      </c>
      <c r="M10" s="173">
        <v>0</v>
      </c>
      <c r="N10" s="173">
        <v>0</v>
      </c>
      <c r="O10" s="173">
        <v>0</v>
      </c>
      <c r="P10" s="177">
        <v>76.94</v>
      </c>
    </row>
    <row r="11" spans="1:18" ht="49.95" customHeight="1" x14ac:dyDescent="0.25">
      <c r="A11" s="237"/>
      <c r="B11" s="236"/>
      <c r="C11" s="50" t="s">
        <v>42</v>
      </c>
      <c r="D11" s="50">
        <v>17</v>
      </c>
      <c r="E11" s="50">
        <v>17</v>
      </c>
      <c r="F11" s="176">
        <v>100</v>
      </c>
      <c r="G11" s="50">
        <v>21</v>
      </c>
      <c r="H11" s="50">
        <v>19</v>
      </c>
      <c r="I11" s="50">
        <v>6</v>
      </c>
      <c r="J11" s="50">
        <v>7</v>
      </c>
      <c r="K11" s="50">
        <v>17</v>
      </c>
      <c r="L11" s="50">
        <v>13</v>
      </c>
      <c r="M11" s="50">
        <v>1</v>
      </c>
      <c r="N11" s="50">
        <v>1</v>
      </c>
      <c r="O11" s="50">
        <v>0</v>
      </c>
      <c r="P11" s="176">
        <v>70.88</v>
      </c>
    </row>
    <row r="12" spans="1:18" s="13" customFormat="1" ht="10.199999999999999" x14ac:dyDescent="0.25">
      <c r="A12" s="217" t="s">
        <v>140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12"/>
    </row>
    <row r="13" spans="1:18" s="13" customFormat="1" ht="40.049999999999997" customHeight="1" x14ac:dyDescent="0.2">
      <c r="A13" s="275" t="s">
        <v>142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12"/>
    </row>
    <row r="14" spans="1:18" s="13" customFormat="1" ht="40.049999999999997" customHeight="1" x14ac:dyDescent="0.25">
      <c r="A14" s="276" t="s">
        <v>143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LxiF9FegqZh1K6lplrF55eQzIgAqxoVpiqNlV1tc+KJKH0CPNUvXpUukiKHOreCECCVvF+c+Gk7M1H14W+D/Sw==" saltValue="BHL5hdGQyRSUNFXhLfYWtw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115</v>
      </c>
    </row>
    <row r="2" spans="1:18" ht="17.399999999999999" x14ac:dyDescent="0.25">
      <c r="A2" s="226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3" t="s">
        <v>57</v>
      </c>
    </row>
    <row r="3" spans="1:18" ht="14.4" x14ac:dyDescent="0.25">
      <c r="A3" s="227" t="s">
        <v>146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8"/>
      <c r="R3" s="71"/>
    </row>
    <row r="4" spans="1:18" s="38" customFormat="1" ht="13.8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</row>
    <row r="5" spans="1:18" s="38" customFormat="1" ht="13.8" x14ac:dyDescent="0.25">
      <c r="A5" s="231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</row>
    <row r="6" spans="1:18" ht="13.8" x14ac:dyDescent="0.25">
      <c r="A6" s="235" t="s">
        <v>186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4"/>
    </row>
    <row r="7" spans="1:18" ht="13.8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4"/>
    </row>
    <row r="8" spans="1:18" ht="28.05" customHeight="1" x14ac:dyDescent="0.25">
      <c r="A8" s="145" t="s">
        <v>60</v>
      </c>
      <c r="B8" s="146" t="s">
        <v>0</v>
      </c>
      <c r="C8" s="146" t="s">
        <v>43</v>
      </c>
      <c r="D8" s="145" t="s">
        <v>35</v>
      </c>
      <c r="E8" s="145" t="s">
        <v>36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56</v>
      </c>
    </row>
    <row r="9" spans="1:18" ht="49.95" customHeight="1" x14ac:dyDescent="0.25">
      <c r="A9" s="237">
        <v>1</v>
      </c>
      <c r="B9" s="297" t="s">
        <v>172</v>
      </c>
      <c r="C9" s="173" t="s">
        <v>30</v>
      </c>
      <c r="D9" s="173"/>
      <c r="E9" s="173"/>
      <c r="F9" s="177"/>
      <c r="G9" s="173"/>
      <c r="H9" s="173"/>
      <c r="I9" s="173"/>
      <c r="J9" s="173"/>
      <c r="K9" s="173"/>
      <c r="L9" s="173"/>
      <c r="M9" s="173"/>
      <c r="N9" s="173"/>
      <c r="O9" s="173"/>
      <c r="P9" s="177"/>
    </row>
    <row r="10" spans="1:18" ht="49.95" customHeight="1" x14ac:dyDescent="0.25">
      <c r="A10" s="237"/>
      <c r="B10" s="298"/>
      <c r="C10" s="173" t="s">
        <v>31</v>
      </c>
      <c r="D10" s="173"/>
      <c r="E10" s="173"/>
      <c r="F10" s="177"/>
      <c r="G10" s="173"/>
      <c r="H10" s="173"/>
      <c r="I10" s="173"/>
      <c r="J10" s="173"/>
      <c r="K10" s="173"/>
      <c r="L10" s="173"/>
      <c r="M10" s="173"/>
      <c r="N10" s="173"/>
      <c r="O10" s="173"/>
      <c r="P10" s="177"/>
    </row>
    <row r="11" spans="1:18" ht="49.95" customHeight="1" x14ac:dyDescent="0.25">
      <c r="A11" s="237"/>
      <c r="B11" s="299"/>
      <c r="C11" s="50" t="s">
        <v>42</v>
      </c>
      <c r="D11" s="50"/>
      <c r="E11" s="50"/>
      <c r="F11" s="176"/>
      <c r="G11" s="50"/>
      <c r="H11" s="50"/>
      <c r="I11" s="50"/>
      <c r="J11" s="50"/>
      <c r="K11" s="50"/>
      <c r="L11" s="50"/>
      <c r="M11" s="50"/>
      <c r="N11" s="50"/>
      <c r="O11" s="50"/>
      <c r="P11" s="176"/>
    </row>
    <row r="12" spans="1:18" s="13" customFormat="1" ht="10.199999999999999" x14ac:dyDescent="0.25">
      <c r="A12" s="217" t="s">
        <v>140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12"/>
    </row>
    <row r="13" spans="1:18" s="13" customFormat="1" ht="40.049999999999997" customHeight="1" x14ac:dyDescent="0.2">
      <c r="A13" s="275" t="s">
        <v>142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12"/>
    </row>
    <row r="14" spans="1:18" s="13" customFormat="1" ht="40.049999999999997" customHeight="1" x14ac:dyDescent="0.25">
      <c r="A14" s="276" t="s">
        <v>143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4QnzhehU3FSs4uuY3HMQwYn3Z+jO4hbaTkz5cE0AI8LPTOUGDVgC1LIn9Q/bAW84MbX9uWAKmAy2DEL7L4dxwQ==" saltValue="2Nzsa9iAqOO85EMELq8zs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116</v>
      </c>
    </row>
    <row r="2" spans="1:18" ht="17.399999999999999" x14ac:dyDescent="0.25">
      <c r="A2" s="226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3" t="s">
        <v>57</v>
      </c>
    </row>
    <row r="3" spans="1:18" ht="14.4" x14ac:dyDescent="0.25">
      <c r="A3" s="227" t="s">
        <v>146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8"/>
      <c r="R3" s="71"/>
    </row>
    <row r="4" spans="1:18" s="38" customFormat="1" ht="13.8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</row>
    <row r="5" spans="1:18" s="38" customFormat="1" ht="13.8" x14ac:dyDescent="0.25">
      <c r="A5" s="231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</row>
    <row r="6" spans="1:18" ht="13.8" x14ac:dyDescent="0.25">
      <c r="A6" s="235" t="s">
        <v>187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4"/>
    </row>
    <row r="7" spans="1:18" ht="13.8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4"/>
    </row>
    <row r="8" spans="1:18" ht="28.05" customHeight="1" x14ac:dyDescent="0.25">
      <c r="A8" s="145" t="s">
        <v>60</v>
      </c>
      <c r="B8" s="146" t="s">
        <v>0</v>
      </c>
      <c r="C8" s="146" t="s">
        <v>43</v>
      </c>
      <c r="D8" s="145" t="s">
        <v>35</v>
      </c>
      <c r="E8" s="145" t="s">
        <v>36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56</v>
      </c>
    </row>
    <row r="9" spans="1:18" ht="49.95" customHeight="1" x14ac:dyDescent="0.25">
      <c r="A9" s="237">
        <v>1</v>
      </c>
      <c r="B9" s="297" t="s">
        <v>172</v>
      </c>
      <c r="C9" s="173" t="s">
        <v>30</v>
      </c>
      <c r="D9" s="173"/>
      <c r="E9" s="173"/>
      <c r="F9" s="177"/>
      <c r="G9" s="173"/>
      <c r="H9" s="173"/>
      <c r="I9" s="173"/>
      <c r="J9" s="173"/>
      <c r="K9" s="173"/>
      <c r="L9" s="173"/>
      <c r="M9" s="173"/>
      <c r="N9" s="173"/>
      <c r="O9" s="173"/>
      <c r="P9" s="177"/>
    </row>
    <row r="10" spans="1:18" ht="49.95" customHeight="1" x14ac:dyDescent="0.25">
      <c r="A10" s="237"/>
      <c r="B10" s="298"/>
      <c r="C10" s="173" t="s">
        <v>31</v>
      </c>
      <c r="D10" s="173"/>
      <c r="E10" s="173"/>
      <c r="F10" s="177"/>
      <c r="G10" s="173"/>
      <c r="H10" s="173"/>
      <c r="I10" s="173"/>
      <c r="J10" s="173"/>
      <c r="K10" s="173"/>
      <c r="L10" s="173"/>
      <c r="M10" s="173"/>
      <c r="N10" s="173"/>
      <c r="O10" s="173"/>
      <c r="P10" s="177"/>
    </row>
    <row r="11" spans="1:18" ht="49.95" customHeight="1" x14ac:dyDescent="0.25">
      <c r="A11" s="237"/>
      <c r="B11" s="299"/>
      <c r="C11" s="50" t="s">
        <v>42</v>
      </c>
      <c r="D11" s="50"/>
      <c r="E11" s="50"/>
      <c r="F11" s="176"/>
      <c r="G11" s="50"/>
      <c r="H11" s="50"/>
      <c r="I11" s="50"/>
      <c r="J11" s="50"/>
      <c r="K11" s="50"/>
      <c r="L11" s="50"/>
      <c r="M11" s="50"/>
      <c r="N11" s="50"/>
      <c r="O11" s="50"/>
      <c r="P11" s="176"/>
    </row>
    <row r="12" spans="1:18" s="13" customFormat="1" ht="10.199999999999999" x14ac:dyDescent="0.25">
      <c r="A12" s="217" t="s">
        <v>140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12"/>
    </row>
    <row r="13" spans="1:18" s="13" customFormat="1" ht="40.049999999999997" customHeight="1" x14ac:dyDescent="0.2">
      <c r="A13" s="275" t="s">
        <v>142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12"/>
    </row>
    <row r="14" spans="1:18" s="13" customFormat="1" ht="40.049999999999997" customHeight="1" x14ac:dyDescent="0.25">
      <c r="A14" s="276" t="s">
        <v>143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rF3yN70gmf7wrwEb+bZOo3o2yJjedcQ7U4+KxAx16y7OcO3rs1fkxfwiSFppyQJfS+ipLzRrAimqyotFNLIsCA==" saltValue="noffZGSWtYhktvcBVamj/w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117</v>
      </c>
    </row>
    <row r="2" spans="1:18" ht="17.399999999999999" x14ac:dyDescent="0.25">
      <c r="A2" s="226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3" t="s">
        <v>57</v>
      </c>
    </row>
    <row r="3" spans="1:18" ht="14.4" x14ac:dyDescent="0.25">
      <c r="A3" s="227" t="s">
        <v>146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8"/>
      <c r="R3" s="71"/>
    </row>
    <row r="4" spans="1:18" s="38" customFormat="1" ht="13.8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</row>
    <row r="5" spans="1:18" s="38" customFormat="1" ht="13.8" x14ac:dyDescent="0.25">
      <c r="A5" s="231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</row>
    <row r="6" spans="1:18" ht="13.8" x14ac:dyDescent="0.25">
      <c r="A6" s="235" t="s">
        <v>188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4"/>
    </row>
    <row r="7" spans="1:18" ht="13.8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4"/>
    </row>
    <row r="8" spans="1:18" ht="28.05" customHeight="1" x14ac:dyDescent="0.25">
      <c r="A8" s="145" t="s">
        <v>60</v>
      </c>
      <c r="B8" s="146" t="s">
        <v>0</v>
      </c>
      <c r="C8" s="146" t="s">
        <v>43</v>
      </c>
      <c r="D8" s="145" t="s">
        <v>35</v>
      </c>
      <c r="E8" s="145" t="s">
        <v>36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56</v>
      </c>
    </row>
    <row r="9" spans="1:18" ht="49.95" customHeight="1" x14ac:dyDescent="0.25">
      <c r="A9" s="237">
        <v>1</v>
      </c>
      <c r="B9" s="297" t="s">
        <v>172</v>
      </c>
      <c r="C9" s="173" t="s">
        <v>30</v>
      </c>
      <c r="D9" s="173"/>
      <c r="E9" s="173"/>
      <c r="F9" s="177"/>
      <c r="G9" s="173"/>
      <c r="H9" s="173"/>
      <c r="I9" s="173"/>
      <c r="J9" s="173"/>
      <c r="K9" s="173"/>
      <c r="L9" s="173"/>
      <c r="M9" s="173"/>
      <c r="N9" s="173"/>
      <c r="O9" s="173"/>
      <c r="P9" s="177"/>
    </row>
    <row r="10" spans="1:18" ht="49.95" customHeight="1" x14ac:dyDescent="0.25">
      <c r="A10" s="237"/>
      <c r="B10" s="298"/>
      <c r="C10" s="173" t="s">
        <v>31</v>
      </c>
      <c r="D10" s="173"/>
      <c r="E10" s="173"/>
      <c r="F10" s="177"/>
      <c r="G10" s="173"/>
      <c r="H10" s="173"/>
      <c r="I10" s="173"/>
      <c r="J10" s="173"/>
      <c r="K10" s="173"/>
      <c r="L10" s="173"/>
      <c r="M10" s="173"/>
      <c r="N10" s="173"/>
      <c r="O10" s="173"/>
      <c r="P10" s="177"/>
    </row>
    <row r="11" spans="1:18" ht="49.95" customHeight="1" x14ac:dyDescent="0.25">
      <c r="A11" s="237"/>
      <c r="B11" s="299"/>
      <c r="C11" s="50" t="s">
        <v>42</v>
      </c>
      <c r="D11" s="50"/>
      <c r="E11" s="50"/>
      <c r="F11" s="176"/>
      <c r="G11" s="50"/>
      <c r="H11" s="50"/>
      <c r="I11" s="50"/>
      <c r="J11" s="50"/>
      <c r="K11" s="50"/>
      <c r="L11" s="50"/>
      <c r="M11" s="50"/>
      <c r="N11" s="50"/>
      <c r="O11" s="50"/>
      <c r="P11" s="176"/>
    </row>
    <row r="12" spans="1:18" s="13" customFormat="1" ht="10.199999999999999" x14ac:dyDescent="0.25">
      <c r="A12" s="217" t="s">
        <v>140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12"/>
    </row>
    <row r="13" spans="1:18" s="13" customFormat="1" ht="40.049999999999997" customHeight="1" x14ac:dyDescent="0.2">
      <c r="A13" s="275" t="s">
        <v>142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12"/>
    </row>
    <row r="14" spans="1:18" s="13" customFormat="1" ht="40.049999999999997" customHeight="1" x14ac:dyDescent="0.25">
      <c r="A14" s="276" t="s">
        <v>143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eGkQpvckU4lXSnkZoWGLxpZ58MrGT2moodjHP4U/Zi+75s2/nrN/c/Y/qOU2LAj6zVmydjeL4clZncI0cysp8A==" saltValue="ubtUUMpseF0Z6UueuIlwD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51"/>
      <c r="T1" s="168" t="s">
        <v>118</v>
      </c>
      <c r="U1" s="51"/>
      <c r="V1" s="51"/>
      <c r="W1" s="51"/>
    </row>
    <row r="2" spans="1:23" s="41" customFormat="1" ht="17.399999999999999" x14ac:dyDescent="0.25">
      <c r="A2" s="226" t="s">
        <v>145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T2" s="153" t="s">
        <v>57</v>
      </c>
    </row>
    <row r="3" spans="1:23" s="41" customFormat="1" ht="13.8" x14ac:dyDescent="0.25">
      <c r="A3" s="227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23" s="41" customFormat="1" ht="13.8" x14ac:dyDescent="0.25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23" s="41" customFormat="1" ht="13.8" x14ac:dyDescent="0.25">
      <c r="A5" s="231" t="s">
        <v>147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23" s="41" customFormat="1" ht="13.8" x14ac:dyDescent="0.25">
      <c r="A6" s="232" t="s">
        <v>189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81"/>
      <c r="T6" s="81"/>
      <c r="U6" s="81"/>
      <c r="V6" s="81"/>
      <c r="W6" s="81"/>
    </row>
    <row r="7" spans="1:23" s="41" customFormat="1" ht="13.8" x14ac:dyDescent="0.25">
      <c r="A7" s="231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81"/>
      <c r="T7" s="81"/>
      <c r="U7" s="82"/>
      <c r="V7" s="81"/>
      <c r="W7" s="81"/>
    </row>
    <row r="8" spans="1:23" s="54" customFormat="1" ht="28.05" customHeight="1" x14ac:dyDescent="0.25">
      <c r="A8" s="145" t="s">
        <v>59</v>
      </c>
      <c r="B8" s="146" t="s">
        <v>13</v>
      </c>
      <c r="C8" s="146" t="s">
        <v>43</v>
      </c>
      <c r="D8" s="145" t="s">
        <v>41</v>
      </c>
      <c r="E8" s="145" t="s">
        <v>27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33</v>
      </c>
      <c r="Q8" s="145" t="s">
        <v>12</v>
      </c>
      <c r="R8" s="145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190</v>
      </c>
      <c r="C9" s="55" t="s">
        <v>30</v>
      </c>
      <c r="D9" s="48">
        <v>8</v>
      </c>
      <c r="E9" s="48">
        <v>8</v>
      </c>
      <c r="F9" s="49">
        <v>100</v>
      </c>
      <c r="G9" s="48">
        <v>2</v>
      </c>
      <c r="H9" s="48">
        <v>3</v>
      </c>
      <c r="I9" s="48">
        <v>0</v>
      </c>
      <c r="J9" s="48">
        <v>1</v>
      </c>
      <c r="K9" s="48">
        <v>0</v>
      </c>
      <c r="L9" s="48">
        <v>2</v>
      </c>
      <c r="M9" s="48">
        <v>0</v>
      </c>
      <c r="N9" s="48">
        <v>0</v>
      </c>
      <c r="O9" s="48">
        <v>0</v>
      </c>
      <c r="P9" s="48">
        <v>8</v>
      </c>
      <c r="Q9" s="48">
        <v>48</v>
      </c>
      <c r="R9" s="49">
        <v>75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9</v>
      </c>
      <c r="E10" s="48">
        <v>9</v>
      </c>
      <c r="F10" s="49">
        <v>100</v>
      </c>
      <c r="G10" s="48">
        <v>6</v>
      </c>
      <c r="H10" s="48">
        <v>1</v>
      </c>
      <c r="I10" s="48">
        <v>1</v>
      </c>
      <c r="J10" s="48">
        <v>0</v>
      </c>
      <c r="K10" s="48">
        <v>0</v>
      </c>
      <c r="L10" s="48">
        <v>1</v>
      </c>
      <c r="M10" s="48">
        <v>0</v>
      </c>
      <c r="N10" s="48">
        <v>0</v>
      </c>
      <c r="O10" s="48">
        <v>0</v>
      </c>
      <c r="P10" s="48">
        <v>9</v>
      </c>
      <c r="Q10" s="48">
        <v>64</v>
      </c>
      <c r="R10" s="49">
        <v>88.89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17</v>
      </c>
      <c r="E11" s="36">
        <v>17</v>
      </c>
      <c r="F11" s="37">
        <v>100</v>
      </c>
      <c r="G11" s="36">
        <v>8</v>
      </c>
      <c r="H11" s="36">
        <v>4</v>
      </c>
      <c r="I11" s="36">
        <v>1</v>
      </c>
      <c r="J11" s="36">
        <v>1</v>
      </c>
      <c r="K11" s="36">
        <v>0</v>
      </c>
      <c r="L11" s="36">
        <v>3</v>
      </c>
      <c r="M11" s="36">
        <v>0</v>
      </c>
      <c r="N11" s="36">
        <v>0</v>
      </c>
      <c r="O11" s="36">
        <v>0</v>
      </c>
      <c r="P11" s="36">
        <v>17</v>
      </c>
      <c r="Q11" s="36">
        <v>112</v>
      </c>
      <c r="R11" s="37">
        <v>82.35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191</v>
      </c>
      <c r="C12" s="55" t="s">
        <v>30</v>
      </c>
      <c r="D12" s="277" t="s">
        <v>157</v>
      </c>
      <c r="E12" s="48"/>
      <c r="F12" s="49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5</v>
      </c>
      <c r="E13" s="48">
        <v>5</v>
      </c>
      <c r="F13" s="49">
        <v>100</v>
      </c>
      <c r="G13" s="48">
        <v>5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5</v>
      </c>
      <c r="Q13" s="48">
        <v>40</v>
      </c>
      <c r="R13" s="49">
        <v>100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5</v>
      </c>
      <c r="E14" s="36">
        <v>5</v>
      </c>
      <c r="F14" s="37">
        <v>100</v>
      </c>
      <c r="G14" s="36">
        <v>5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5</v>
      </c>
      <c r="Q14" s="36">
        <v>40</v>
      </c>
      <c r="R14" s="37">
        <v>100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192</v>
      </c>
      <c r="C15" s="55" t="s">
        <v>30</v>
      </c>
      <c r="D15" s="48">
        <v>8</v>
      </c>
      <c r="E15" s="48">
        <v>8</v>
      </c>
      <c r="F15" s="49">
        <v>100</v>
      </c>
      <c r="G15" s="48">
        <v>1</v>
      </c>
      <c r="H15" s="48">
        <v>2</v>
      </c>
      <c r="I15" s="48">
        <v>0</v>
      </c>
      <c r="J15" s="48">
        <v>4</v>
      </c>
      <c r="K15" s="48">
        <v>1</v>
      </c>
      <c r="L15" s="48">
        <v>0</v>
      </c>
      <c r="M15" s="48">
        <v>0</v>
      </c>
      <c r="N15" s="48">
        <v>0</v>
      </c>
      <c r="O15" s="48">
        <v>0</v>
      </c>
      <c r="P15" s="48">
        <v>8</v>
      </c>
      <c r="Q15" s="48">
        <v>46</v>
      </c>
      <c r="R15" s="49">
        <v>71.88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48">
        <v>4</v>
      </c>
      <c r="E16" s="48">
        <v>4</v>
      </c>
      <c r="F16" s="49">
        <v>100</v>
      </c>
      <c r="G16" s="48">
        <v>1</v>
      </c>
      <c r="H16" s="48">
        <v>2</v>
      </c>
      <c r="I16" s="48">
        <v>1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4</v>
      </c>
      <c r="Q16" s="48">
        <v>28</v>
      </c>
      <c r="R16" s="49">
        <v>87.5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12</v>
      </c>
      <c r="E17" s="36">
        <v>12</v>
      </c>
      <c r="F17" s="37">
        <v>100</v>
      </c>
      <c r="G17" s="36">
        <v>2</v>
      </c>
      <c r="H17" s="36">
        <v>4</v>
      </c>
      <c r="I17" s="36">
        <v>1</v>
      </c>
      <c r="J17" s="36">
        <v>4</v>
      </c>
      <c r="K17" s="36">
        <v>1</v>
      </c>
      <c r="L17" s="36">
        <v>0</v>
      </c>
      <c r="M17" s="36">
        <v>0</v>
      </c>
      <c r="N17" s="36">
        <v>0</v>
      </c>
      <c r="O17" s="36">
        <v>0</v>
      </c>
      <c r="P17" s="36">
        <v>12</v>
      </c>
      <c r="Q17" s="36">
        <v>74</v>
      </c>
      <c r="R17" s="37">
        <v>77.08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193</v>
      </c>
      <c r="C18" s="55" t="s">
        <v>30</v>
      </c>
      <c r="D18" s="48">
        <v>8</v>
      </c>
      <c r="E18" s="48">
        <v>8</v>
      </c>
      <c r="F18" s="49">
        <v>100</v>
      </c>
      <c r="G18" s="48">
        <v>2</v>
      </c>
      <c r="H18" s="48">
        <v>1</v>
      </c>
      <c r="I18" s="48">
        <v>0</v>
      </c>
      <c r="J18" s="48">
        <v>0</v>
      </c>
      <c r="K18" s="48">
        <v>2</v>
      </c>
      <c r="L18" s="48">
        <v>3</v>
      </c>
      <c r="M18" s="48">
        <v>0</v>
      </c>
      <c r="N18" s="48">
        <v>0</v>
      </c>
      <c r="O18" s="48">
        <v>0</v>
      </c>
      <c r="P18" s="48">
        <v>8</v>
      </c>
      <c r="Q18" s="48">
        <v>40</v>
      </c>
      <c r="R18" s="49">
        <v>62.5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9</v>
      </c>
      <c r="E19" s="48">
        <v>9</v>
      </c>
      <c r="F19" s="49">
        <v>100</v>
      </c>
      <c r="G19" s="48">
        <v>2</v>
      </c>
      <c r="H19" s="48">
        <v>3</v>
      </c>
      <c r="I19" s="48">
        <v>1</v>
      </c>
      <c r="J19" s="48">
        <v>0</v>
      </c>
      <c r="K19" s="48">
        <v>2</v>
      </c>
      <c r="L19" s="48">
        <v>1</v>
      </c>
      <c r="M19" s="48">
        <v>0</v>
      </c>
      <c r="N19" s="48">
        <v>0</v>
      </c>
      <c r="O19" s="48">
        <v>0</v>
      </c>
      <c r="P19" s="48">
        <v>9</v>
      </c>
      <c r="Q19" s="48">
        <v>54</v>
      </c>
      <c r="R19" s="49">
        <v>75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17</v>
      </c>
      <c r="E20" s="36">
        <v>17</v>
      </c>
      <c r="F20" s="37">
        <v>100</v>
      </c>
      <c r="G20" s="36">
        <v>4</v>
      </c>
      <c r="H20" s="36">
        <v>4</v>
      </c>
      <c r="I20" s="36">
        <v>1</v>
      </c>
      <c r="J20" s="36">
        <v>0</v>
      </c>
      <c r="K20" s="36">
        <v>4</v>
      </c>
      <c r="L20" s="36">
        <v>4</v>
      </c>
      <c r="M20" s="36">
        <v>0</v>
      </c>
      <c r="N20" s="36">
        <v>0</v>
      </c>
      <c r="O20" s="36">
        <v>0</v>
      </c>
      <c r="P20" s="36">
        <v>17</v>
      </c>
      <c r="Q20" s="36">
        <v>94</v>
      </c>
      <c r="R20" s="37">
        <v>69.12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194</v>
      </c>
      <c r="C21" s="55" t="s">
        <v>30</v>
      </c>
      <c r="D21" s="48">
        <v>8</v>
      </c>
      <c r="E21" s="48">
        <v>8</v>
      </c>
      <c r="F21" s="49">
        <v>100</v>
      </c>
      <c r="G21" s="48">
        <v>1</v>
      </c>
      <c r="H21" s="48">
        <v>0</v>
      </c>
      <c r="I21" s="48">
        <v>0</v>
      </c>
      <c r="J21" s="48">
        <v>0</v>
      </c>
      <c r="K21" s="48">
        <v>4</v>
      </c>
      <c r="L21" s="48">
        <v>1</v>
      </c>
      <c r="M21" s="48">
        <v>1</v>
      </c>
      <c r="N21" s="48">
        <v>1</v>
      </c>
      <c r="O21" s="48">
        <v>0</v>
      </c>
      <c r="P21" s="48">
        <v>8</v>
      </c>
      <c r="Q21" s="48">
        <v>30</v>
      </c>
      <c r="R21" s="49">
        <v>46.88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9</v>
      </c>
      <c r="E22" s="48">
        <v>9</v>
      </c>
      <c r="F22" s="49">
        <v>100</v>
      </c>
      <c r="G22" s="48">
        <v>1</v>
      </c>
      <c r="H22" s="48">
        <v>1</v>
      </c>
      <c r="I22" s="48">
        <v>0</v>
      </c>
      <c r="J22" s="48">
        <v>0</v>
      </c>
      <c r="K22" s="48">
        <v>7</v>
      </c>
      <c r="L22" s="48">
        <v>0</v>
      </c>
      <c r="M22" s="48">
        <v>0</v>
      </c>
      <c r="N22" s="48">
        <v>0</v>
      </c>
      <c r="O22" s="48">
        <v>0</v>
      </c>
      <c r="P22" s="48">
        <v>9</v>
      </c>
      <c r="Q22" s="48">
        <v>43</v>
      </c>
      <c r="R22" s="49">
        <v>59.72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17</v>
      </c>
      <c r="E23" s="36">
        <v>17</v>
      </c>
      <c r="F23" s="37">
        <v>100</v>
      </c>
      <c r="G23" s="36">
        <v>2</v>
      </c>
      <c r="H23" s="36">
        <v>1</v>
      </c>
      <c r="I23" s="36">
        <v>0</v>
      </c>
      <c r="J23" s="36">
        <v>0</v>
      </c>
      <c r="K23" s="36">
        <v>11</v>
      </c>
      <c r="L23" s="36">
        <v>1</v>
      </c>
      <c r="M23" s="36">
        <v>1</v>
      </c>
      <c r="N23" s="36">
        <v>1</v>
      </c>
      <c r="O23" s="36">
        <v>0</v>
      </c>
      <c r="P23" s="36">
        <v>17</v>
      </c>
      <c r="Q23" s="36">
        <v>73</v>
      </c>
      <c r="R23" s="37">
        <v>53.68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195</v>
      </c>
      <c r="C24" s="55" t="s">
        <v>30</v>
      </c>
      <c r="D24" s="48">
        <v>4</v>
      </c>
      <c r="E24" s="48">
        <v>4</v>
      </c>
      <c r="F24" s="49">
        <v>100</v>
      </c>
      <c r="G24" s="48">
        <v>0</v>
      </c>
      <c r="H24" s="48">
        <v>1</v>
      </c>
      <c r="I24" s="48">
        <v>0</v>
      </c>
      <c r="J24" s="48">
        <v>0</v>
      </c>
      <c r="K24" s="48">
        <v>1</v>
      </c>
      <c r="L24" s="48">
        <v>2</v>
      </c>
      <c r="M24" s="48">
        <v>0</v>
      </c>
      <c r="N24" s="48">
        <v>0</v>
      </c>
      <c r="O24" s="48">
        <v>0</v>
      </c>
      <c r="P24" s="48">
        <v>4</v>
      </c>
      <c r="Q24" s="48">
        <v>17</v>
      </c>
      <c r="R24" s="49">
        <v>53.13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7</v>
      </c>
      <c r="E25" s="48">
        <v>7</v>
      </c>
      <c r="F25" s="49">
        <v>100</v>
      </c>
      <c r="G25" s="48">
        <v>0</v>
      </c>
      <c r="H25" s="48">
        <v>2</v>
      </c>
      <c r="I25" s="48">
        <v>1</v>
      </c>
      <c r="J25" s="48">
        <v>1</v>
      </c>
      <c r="K25" s="48">
        <v>0</v>
      </c>
      <c r="L25" s="48">
        <v>3</v>
      </c>
      <c r="M25" s="48">
        <v>0</v>
      </c>
      <c r="N25" s="48">
        <v>0</v>
      </c>
      <c r="O25" s="48">
        <v>0</v>
      </c>
      <c r="P25" s="48">
        <v>7</v>
      </c>
      <c r="Q25" s="48">
        <v>34</v>
      </c>
      <c r="R25" s="49">
        <v>60.71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11</v>
      </c>
      <c r="E26" s="36">
        <v>11</v>
      </c>
      <c r="F26" s="37">
        <v>100</v>
      </c>
      <c r="G26" s="36">
        <v>0</v>
      </c>
      <c r="H26" s="36">
        <v>3</v>
      </c>
      <c r="I26" s="36">
        <v>1</v>
      </c>
      <c r="J26" s="36">
        <v>1</v>
      </c>
      <c r="K26" s="36">
        <v>1</v>
      </c>
      <c r="L26" s="36">
        <v>5</v>
      </c>
      <c r="M26" s="36">
        <v>0</v>
      </c>
      <c r="N26" s="36">
        <v>0</v>
      </c>
      <c r="O26" s="36">
        <v>0</v>
      </c>
      <c r="P26" s="36">
        <v>11</v>
      </c>
      <c r="Q26" s="36">
        <v>51</v>
      </c>
      <c r="R26" s="37">
        <v>57.95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196</v>
      </c>
      <c r="C27" s="55" t="s">
        <v>30</v>
      </c>
      <c r="D27" s="48">
        <v>4</v>
      </c>
      <c r="E27" s="48">
        <v>4</v>
      </c>
      <c r="F27" s="49">
        <v>100</v>
      </c>
      <c r="G27" s="48">
        <v>0</v>
      </c>
      <c r="H27" s="48">
        <v>1</v>
      </c>
      <c r="I27" s="48">
        <v>2</v>
      </c>
      <c r="J27" s="48">
        <v>1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4</v>
      </c>
      <c r="Q27" s="48">
        <v>24</v>
      </c>
      <c r="R27" s="49">
        <v>75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2</v>
      </c>
      <c r="E28" s="48">
        <v>2</v>
      </c>
      <c r="F28" s="49">
        <v>100</v>
      </c>
      <c r="G28" s="48">
        <v>0</v>
      </c>
      <c r="H28" s="48">
        <v>2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2</v>
      </c>
      <c r="Q28" s="48">
        <v>14</v>
      </c>
      <c r="R28" s="49">
        <v>87.5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6</v>
      </c>
      <c r="E29" s="36">
        <v>6</v>
      </c>
      <c r="F29" s="37">
        <v>100</v>
      </c>
      <c r="G29" s="36">
        <v>0</v>
      </c>
      <c r="H29" s="36">
        <v>3</v>
      </c>
      <c r="I29" s="36">
        <v>2</v>
      </c>
      <c r="J29" s="36">
        <v>1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6</v>
      </c>
      <c r="Q29" s="36">
        <v>38</v>
      </c>
      <c r="R29" s="37">
        <v>79.17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8" t="s">
        <v>153</v>
      </c>
      <c r="B30" s="238"/>
      <c r="C30" s="149" t="s">
        <v>30</v>
      </c>
      <c r="D30" s="150">
        <f>IFERROR(SUMIF($C$9:$C$29,$C$30,D9:D29),"")</f>
        <v>40</v>
      </c>
      <c r="E30" s="150">
        <f>IFERROR(SUMIF($C$9:$C$29,$C$30,E9:E29),"")</f>
        <v>40</v>
      </c>
      <c r="F30" s="151">
        <f>IFERROR(IFERROR(IF(D30&gt;0,ROUND((E30/D30)*100,2),0),""),"")</f>
        <v>100</v>
      </c>
      <c r="G30" s="150">
        <f>IFERROR(SUMIF($C$9:$C$29,$C$30,G9:G29),"")</f>
        <v>6</v>
      </c>
      <c r="H30" s="150">
        <f>IFERROR(SUMIF($C$9:$C$29,$C$30,H9:H29),"")</f>
        <v>8</v>
      </c>
      <c r="I30" s="150">
        <f>IFERROR(SUMIF($C$9:$C$29,$C$30,I9:I29),"")</f>
        <v>2</v>
      </c>
      <c r="J30" s="150">
        <f>IFERROR(SUMIF($C$9:$C$29,$C$30,J9:J29),"")</f>
        <v>6</v>
      </c>
      <c r="K30" s="150">
        <f>IFERROR(SUMIF($C$9:$C$29,$C$30,K9:K29),"")</f>
        <v>8</v>
      </c>
      <c r="L30" s="150">
        <f>IFERROR(SUMIF($C$9:$C$29,$C$30,L9:L29),"")</f>
        <v>8</v>
      </c>
      <c r="M30" s="150">
        <f>IFERROR(SUMIF($C$9:$C$29,$C$30,M9:M29),"")</f>
        <v>1</v>
      </c>
      <c r="N30" s="150">
        <f>IFERROR(SUMIF($C$9:$C$29,$C$30,N9:N29),"")</f>
        <v>1</v>
      </c>
      <c r="O30" s="150">
        <f>IFERROR(SUMIF($C$9:$C$29,$C$30,O9:O29),"")</f>
        <v>0</v>
      </c>
      <c r="P30" s="150">
        <f>IFERROR(SUMIF($C$9:$C$29,$C$30,P9:P29),"")</f>
        <v>40</v>
      </c>
      <c r="Q30" s="150">
        <f>IFERROR(SUMIF($C$9:$C$29,$C$30,Q9:Q29),"")</f>
        <v>205</v>
      </c>
      <c r="R30" s="151">
        <f>IFERROR(IF(D30&gt;0,ROUND((Q30/D30)*12.5,2),0),"")</f>
        <v>64.06</v>
      </c>
      <c r="S30" s="52"/>
      <c r="T30" s="241" t="str">
        <f>IFERROR(IF(R32&lt;&gt;'12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/>
      </c>
      <c r="U30" s="241"/>
      <c r="V30" s="241"/>
      <c r="W30" s="241"/>
    </row>
    <row r="31" spans="1:23" s="54" customFormat="1" ht="15.45" customHeight="1" x14ac:dyDescent="0.25">
      <c r="A31" s="238"/>
      <c r="B31" s="238"/>
      <c r="C31" s="149" t="s">
        <v>31</v>
      </c>
      <c r="D31" s="150">
        <f>IFERROR(SUMIF($C$9:$C$29,$C$31,D9:D29),"")</f>
        <v>45</v>
      </c>
      <c r="E31" s="150">
        <f>IFERROR(SUMIF($C$9:$C$29,$C$31,E9:E29),"")</f>
        <v>45</v>
      </c>
      <c r="F31" s="151">
        <f>IFERROR(IF(D31&gt;0,ROUND((E31/D31)*100,2),0),"")</f>
        <v>100</v>
      </c>
      <c r="G31" s="150">
        <f>IFERROR(SUMIF($C$9:$C$29,$C$31,G9:G29),"")</f>
        <v>15</v>
      </c>
      <c r="H31" s="150">
        <f>IFERROR(SUMIF($C$9:$C$29,$C$31,H9:H29),"")</f>
        <v>11</v>
      </c>
      <c r="I31" s="150">
        <f>IFERROR(SUMIF($C$9:$C$29,$C$31,I9:I29),"")</f>
        <v>4</v>
      </c>
      <c r="J31" s="150">
        <f>IFERROR(SUMIF($C$9:$C$29,$C$31,J9:J29),"")</f>
        <v>1</v>
      </c>
      <c r="K31" s="150">
        <f>IFERROR(SUMIF($C$9:$C$29,$C$31,K9:K29),"")</f>
        <v>9</v>
      </c>
      <c r="L31" s="150">
        <f>IFERROR(SUMIF($C$9:$C$29,$C$31,L9:L29),"")</f>
        <v>5</v>
      </c>
      <c r="M31" s="150">
        <f>IFERROR(SUMIF($C$9:$C$29,$C$31,M9:M29),"")</f>
        <v>0</v>
      </c>
      <c r="N31" s="150">
        <f>IFERROR(SUMIF($C$9:$C$29,$C$31,N9:N29),"")</f>
        <v>0</v>
      </c>
      <c r="O31" s="150">
        <f>IFERROR(SUMIF($C$9:$C$29,$C$31,O9:O29),"")</f>
        <v>0</v>
      </c>
      <c r="P31" s="150">
        <f>IFERROR(SUMIF($C$9:$C$29,$C$31,P9:P29),"")</f>
        <v>45</v>
      </c>
      <c r="Q31" s="150">
        <f>IFERROR(SUMIF($C$9:$C$29,$C$31,Q9:Q29),"")</f>
        <v>277</v>
      </c>
      <c r="R31" s="151">
        <f>IFERROR(IF(D31&gt;0,ROUND((Q31/D31)*12.5,2),0),"")</f>
        <v>76.94</v>
      </c>
      <c r="S31" s="52"/>
      <c r="T31" s="241"/>
      <c r="U31" s="241"/>
      <c r="V31" s="241"/>
      <c r="W31" s="241"/>
    </row>
    <row r="32" spans="1:23" s="54" customFormat="1" ht="15.45" customHeight="1" x14ac:dyDescent="0.25">
      <c r="A32" s="238"/>
      <c r="B32" s="238"/>
      <c r="C32" s="149" t="s">
        <v>42</v>
      </c>
      <c r="D32" s="150">
        <f>IFERROR(SUMIF($C$9:$C$29,$C$32,D9:D29),"")</f>
        <v>85</v>
      </c>
      <c r="E32" s="150">
        <f>IFERROR(SUMIF($C$9:$C$29,$C$32,E9:E29),"")</f>
        <v>85</v>
      </c>
      <c r="F32" s="151">
        <f>IFERROR(IF(D32&gt;0,ROUND((E32/D32)*100,2),0),"")</f>
        <v>100</v>
      </c>
      <c r="G32" s="150">
        <f>IFERROR(SUMIF($C$9:$C$29,$C$32,G9:G29),"")</f>
        <v>21</v>
      </c>
      <c r="H32" s="150">
        <f>IFERROR(SUMIF($C$9:$C$29,$C$32,H9:H29),"")</f>
        <v>19</v>
      </c>
      <c r="I32" s="150">
        <f>IFERROR(SUMIF($C$9:$C$29,$C$32,I9:I29),"")</f>
        <v>6</v>
      </c>
      <c r="J32" s="150">
        <f>IFERROR(SUMIF($C$9:$C$29,$C$32,J9:J29),"")</f>
        <v>7</v>
      </c>
      <c r="K32" s="150">
        <f>IFERROR(SUMIF($C$9:$C$29,$C$32,K9:K29),"")</f>
        <v>17</v>
      </c>
      <c r="L32" s="150">
        <f>IFERROR(SUMIF($C$9:$C$29,$C$32,L9:L29),"")</f>
        <v>13</v>
      </c>
      <c r="M32" s="150">
        <f>IFERROR(SUMIF($C$9:$C$29,$C$32,M9:M29),"")</f>
        <v>1</v>
      </c>
      <c r="N32" s="150">
        <f>IFERROR(SUMIF($C$9:$C$29,$C$32,N9:N29),"")</f>
        <v>1</v>
      </c>
      <c r="O32" s="150">
        <f>IFERROR(SUMIF($C$9:$C$29,$C$32,O9:O29),"")</f>
        <v>0</v>
      </c>
      <c r="P32" s="150">
        <f>IFERROR(SUMIF($C$9:$C$29,$C$32,P9:P29),"")</f>
        <v>85</v>
      </c>
      <c r="Q32" s="150">
        <f>IFERROR(SUMIF($C$9:$C$29,$C$32,Q9:Q29),"")</f>
        <v>482</v>
      </c>
      <c r="R32" s="152">
        <f>IFERROR(IF(D32&gt;0,ROUND((Q32/D32)*12.5,2),0),"")</f>
        <v>70.88</v>
      </c>
      <c r="S32" s="52"/>
      <c r="T32" s="241"/>
      <c r="U32" s="241"/>
      <c r="V32" s="241"/>
      <c r="W32" s="241"/>
    </row>
    <row r="33" spans="1:23" s="13" customFormat="1" ht="10.199999999999999" x14ac:dyDescent="0.25">
      <c r="A33" s="217" t="s">
        <v>140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39"/>
      <c r="S33" s="11"/>
      <c r="T33" s="241"/>
      <c r="U33" s="241"/>
      <c r="V33" s="241"/>
      <c r="W33" s="241"/>
    </row>
    <row r="34" spans="1:23" s="13" customFormat="1" ht="40.049999999999997" customHeight="1" x14ac:dyDescent="0.2">
      <c r="A34" s="275" t="s">
        <v>142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11"/>
      <c r="T34" s="12"/>
      <c r="U34" s="11"/>
      <c r="V34" s="11"/>
      <c r="W34" s="11"/>
    </row>
    <row r="35" spans="1:23" s="13" customFormat="1" ht="40.049999999999997" customHeight="1" x14ac:dyDescent="0.25">
      <c r="A35" s="276" t="s">
        <v>143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11"/>
      <c r="T35" s="12"/>
      <c r="U35" s="11"/>
      <c r="V35" s="11"/>
      <c r="W35" s="11"/>
    </row>
    <row r="1016" spans="1:23" ht="24.9" customHeight="1" x14ac:dyDescent="0.25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DF+8qt3TwYdiBctUmFR1epzeCzj4rad/xfvphtGnauzivrZazRX1ULJZTHQsXCZ/ISYj1a3n9O9/yvscgZd31g==" saltValue="a0m0grHzdhac21aPIZpGXQ==" spinCount="100000" sheet="1" objects="1" scenarios="1"/>
  <mergeCells count="26"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27:A29"/>
    <mergeCell ref="B27:B29"/>
    <mergeCell ref="A34:R34"/>
    <mergeCell ref="A35:R35"/>
    <mergeCell ref="A30:B32"/>
    <mergeCell ref="T30:W33"/>
    <mergeCell ref="A33:R3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1" t="s">
        <v>137</v>
      </c>
      <c r="B1" s="251"/>
      <c r="C1" s="251"/>
      <c r="D1" s="251"/>
      <c r="E1" s="251"/>
      <c r="F1" s="251"/>
      <c r="G1" s="251"/>
      <c r="H1" s="251"/>
      <c r="I1" s="251"/>
      <c r="J1" s="251"/>
      <c r="K1" s="83"/>
      <c r="L1" s="168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2" t="s">
        <v>145</v>
      </c>
      <c r="B2" s="252"/>
      <c r="C2" s="252"/>
      <c r="D2" s="252"/>
      <c r="E2" s="252"/>
      <c r="F2" s="252"/>
      <c r="G2" s="252"/>
      <c r="H2" s="252"/>
      <c r="I2" s="252"/>
      <c r="J2" s="252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3" t="s">
        <v>146</v>
      </c>
      <c r="B3" s="254"/>
      <c r="C3" s="254"/>
      <c r="D3" s="254"/>
      <c r="E3" s="254"/>
      <c r="F3" s="254"/>
      <c r="G3" s="254"/>
      <c r="H3" s="254"/>
      <c r="I3" s="254"/>
      <c r="J3" s="254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5"/>
      <c r="B4" s="245"/>
      <c r="C4" s="245"/>
      <c r="D4" s="245"/>
      <c r="E4" s="245"/>
      <c r="F4" s="245"/>
      <c r="G4" s="245"/>
      <c r="H4" s="245"/>
      <c r="I4" s="245"/>
      <c r="J4" s="245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4" t="s">
        <v>147</v>
      </c>
      <c r="B5" s="245"/>
      <c r="C5" s="245"/>
      <c r="D5" s="245"/>
      <c r="E5" s="245"/>
      <c r="F5" s="245"/>
      <c r="G5" s="245"/>
      <c r="H5" s="245"/>
      <c r="I5" s="245"/>
      <c r="J5" s="245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9" t="s">
        <v>197</v>
      </c>
      <c r="B6" s="250"/>
      <c r="C6" s="250"/>
      <c r="D6" s="250"/>
      <c r="E6" s="250"/>
      <c r="F6" s="250"/>
      <c r="G6" s="250"/>
      <c r="H6" s="250"/>
      <c r="I6" s="250"/>
      <c r="J6" s="250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6" t="s">
        <v>54</v>
      </c>
      <c r="B8" s="246" t="s">
        <v>0</v>
      </c>
      <c r="C8" s="247" t="s">
        <v>49</v>
      </c>
      <c r="D8" s="247"/>
      <c r="E8" s="247"/>
      <c r="F8" s="247" t="s">
        <v>20</v>
      </c>
      <c r="G8" s="247"/>
      <c r="H8" s="247"/>
      <c r="I8" s="247"/>
      <c r="J8" s="247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7"/>
      <c r="B9" s="246"/>
      <c r="C9" s="147" t="s">
        <v>50</v>
      </c>
      <c r="D9" s="147" t="s">
        <v>51</v>
      </c>
      <c r="E9" s="147" t="s">
        <v>52</v>
      </c>
      <c r="F9" s="147" t="s">
        <v>50</v>
      </c>
      <c r="G9" s="147" t="s">
        <v>25</v>
      </c>
      <c r="H9" s="147" t="s">
        <v>51</v>
      </c>
      <c r="I9" s="147" t="s">
        <v>25</v>
      </c>
      <c r="J9" s="147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8" t="s">
        <v>150</v>
      </c>
      <c r="C10" s="72">
        <v>8</v>
      </c>
      <c r="D10" s="72">
        <v>9</v>
      </c>
      <c r="E10" s="72">
        <v>17</v>
      </c>
      <c r="F10" s="72">
        <v>8</v>
      </c>
      <c r="G10" s="179">
        <v>100</v>
      </c>
      <c r="H10" s="72">
        <v>9</v>
      </c>
      <c r="I10" s="179">
        <v>100</v>
      </c>
      <c r="J10" s="72">
        <v>17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2" t="s">
        <v>140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3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3"/>
      <c r="C13" s="243"/>
      <c r="D13" s="243"/>
      <c r="E13" s="243"/>
      <c r="F13" s="243"/>
      <c r="G13" s="243"/>
      <c r="H13" s="243"/>
      <c r="I13" s="243"/>
      <c r="J13" s="24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bnv8WHTnv+fxNo3Q0MKOsOVU1wbPKehje1ltT/Vm60gpCtNMXFPI0rT375lxXi6GBj7VbAU4E8l6cHSSwALXzQ==" saltValue="D4EmTsodfQ6W0MS/AZ1Jcw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1" t="s">
        <v>137</v>
      </c>
      <c r="B1" s="251"/>
      <c r="C1" s="251"/>
      <c r="D1" s="251"/>
      <c r="E1" s="251"/>
      <c r="F1" s="251"/>
      <c r="G1" s="251"/>
      <c r="H1" s="251"/>
      <c r="I1" s="251"/>
      <c r="J1" s="251"/>
      <c r="K1" s="83"/>
      <c r="L1" s="168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2" t="s">
        <v>145</v>
      </c>
      <c r="B2" s="252"/>
      <c r="C2" s="252"/>
      <c r="D2" s="252"/>
      <c r="E2" s="252"/>
      <c r="F2" s="252"/>
      <c r="G2" s="252"/>
      <c r="H2" s="252"/>
      <c r="I2" s="252"/>
      <c r="J2" s="252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3" t="s">
        <v>146</v>
      </c>
      <c r="B3" s="254"/>
      <c r="C3" s="254"/>
      <c r="D3" s="254"/>
      <c r="E3" s="254"/>
      <c r="F3" s="254"/>
      <c r="G3" s="254"/>
      <c r="H3" s="254"/>
      <c r="I3" s="254"/>
      <c r="J3" s="254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5"/>
      <c r="B4" s="245"/>
      <c r="C4" s="245"/>
      <c r="D4" s="245"/>
      <c r="E4" s="245"/>
      <c r="F4" s="245"/>
      <c r="G4" s="245"/>
      <c r="H4" s="245"/>
      <c r="I4" s="245"/>
      <c r="J4" s="245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4" t="s">
        <v>147</v>
      </c>
      <c r="B5" s="245"/>
      <c r="C5" s="245"/>
      <c r="D5" s="245"/>
      <c r="E5" s="245"/>
      <c r="F5" s="245"/>
      <c r="G5" s="245"/>
      <c r="H5" s="245"/>
      <c r="I5" s="245"/>
      <c r="J5" s="245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9" t="s">
        <v>198</v>
      </c>
      <c r="B6" s="250"/>
      <c r="C6" s="250"/>
      <c r="D6" s="250"/>
      <c r="E6" s="250"/>
      <c r="F6" s="250"/>
      <c r="G6" s="250"/>
      <c r="H6" s="250"/>
      <c r="I6" s="250"/>
      <c r="J6" s="250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6" t="s">
        <v>54</v>
      </c>
      <c r="B8" s="246" t="s">
        <v>0</v>
      </c>
      <c r="C8" s="247" t="s">
        <v>49</v>
      </c>
      <c r="D8" s="247"/>
      <c r="E8" s="247"/>
      <c r="F8" s="247" t="s">
        <v>20</v>
      </c>
      <c r="G8" s="247"/>
      <c r="H8" s="247"/>
      <c r="I8" s="247"/>
      <c r="J8" s="247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7"/>
      <c r="B9" s="246"/>
      <c r="C9" s="147" t="s">
        <v>50</v>
      </c>
      <c r="D9" s="147" t="s">
        <v>51</v>
      </c>
      <c r="E9" s="147" t="s">
        <v>52</v>
      </c>
      <c r="F9" s="147" t="s">
        <v>50</v>
      </c>
      <c r="G9" s="147" t="s">
        <v>25</v>
      </c>
      <c r="H9" s="147" t="s">
        <v>51</v>
      </c>
      <c r="I9" s="147" t="s">
        <v>25</v>
      </c>
      <c r="J9" s="147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8" t="s">
        <v>150</v>
      </c>
      <c r="C10" s="72">
        <v>8</v>
      </c>
      <c r="D10" s="72">
        <v>9</v>
      </c>
      <c r="E10" s="72">
        <v>17</v>
      </c>
      <c r="F10" s="72">
        <v>8</v>
      </c>
      <c r="G10" s="179">
        <v>100</v>
      </c>
      <c r="H10" s="72">
        <v>9</v>
      </c>
      <c r="I10" s="179">
        <v>100</v>
      </c>
      <c r="J10" s="72">
        <v>17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2" t="s">
        <v>140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3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3"/>
      <c r="C13" s="243"/>
      <c r="D13" s="243"/>
      <c r="E13" s="243"/>
      <c r="F13" s="243"/>
      <c r="G13" s="243"/>
      <c r="H13" s="243"/>
      <c r="I13" s="243"/>
      <c r="J13" s="24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3V9qaTb9hg8LXROayuvsSUdAAmg+Hbi3OkQ++IIjJ5eeF4+dzmTFS7+Mxxe83Xtl4l6ZQQly8fYksWTry2R6Gg==" saltValue="cUcSXbbP3WuMnI13kkFF7A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1" t="s">
        <v>137</v>
      </c>
      <c r="B1" s="251"/>
      <c r="C1" s="251"/>
      <c r="D1" s="251"/>
      <c r="E1" s="251"/>
      <c r="F1" s="251"/>
      <c r="G1" s="251"/>
      <c r="H1" s="251"/>
      <c r="I1" s="251"/>
      <c r="J1" s="251"/>
      <c r="K1" s="83"/>
      <c r="L1" s="168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2" t="s">
        <v>145</v>
      </c>
      <c r="B2" s="252"/>
      <c r="C2" s="252"/>
      <c r="D2" s="252"/>
      <c r="E2" s="252"/>
      <c r="F2" s="252"/>
      <c r="G2" s="252"/>
      <c r="H2" s="252"/>
      <c r="I2" s="252"/>
      <c r="J2" s="252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3" t="s">
        <v>146</v>
      </c>
      <c r="B3" s="254"/>
      <c r="C3" s="254"/>
      <c r="D3" s="254"/>
      <c r="E3" s="254"/>
      <c r="F3" s="254"/>
      <c r="G3" s="254"/>
      <c r="H3" s="254"/>
      <c r="I3" s="254"/>
      <c r="J3" s="254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5"/>
      <c r="B4" s="245"/>
      <c r="C4" s="245"/>
      <c r="D4" s="245"/>
      <c r="E4" s="245"/>
      <c r="F4" s="245"/>
      <c r="G4" s="245"/>
      <c r="H4" s="245"/>
      <c r="I4" s="245"/>
      <c r="J4" s="245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4" t="s">
        <v>147</v>
      </c>
      <c r="B5" s="245"/>
      <c r="C5" s="245"/>
      <c r="D5" s="245"/>
      <c r="E5" s="245"/>
      <c r="F5" s="245"/>
      <c r="G5" s="245"/>
      <c r="H5" s="245"/>
      <c r="I5" s="245"/>
      <c r="J5" s="245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9" t="s">
        <v>199</v>
      </c>
      <c r="B6" s="250"/>
      <c r="C6" s="250"/>
      <c r="D6" s="250"/>
      <c r="E6" s="250"/>
      <c r="F6" s="250"/>
      <c r="G6" s="250"/>
      <c r="H6" s="250"/>
      <c r="I6" s="250"/>
      <c r="J6" s="250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6" t="s">
        <v>54</v>
      </c>
      <c r="B8" s="246" t="s">
        <v>0</v>
      </c>
      <c r="C8" s="247" t="s">
        <v>49</v>
      </c>
      <c r="D8" s="247"/>
      <c r="E8" s="247"/>
      <c r="F8" s="247" t="s">
        <v>20</v>
      </c>
      <c r="G8" s="247"/>
      <c r="H8" s="247"/>
      <c r="I8" s="247"/>
      <c r="J8" s="247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7"/>
      <c r="B9" s="246"/>
      <c r="C9" s="147" t="s">
        <v>50</v>
      </c>
      <c r="D9" s="147" t="s">
        <v>51</v>
      </c>
      <c r="E9" s="147" t="s">
        <v>52</v>
      </c>
      <c r="F9" s="147" t="s">
        <v>50</v>
      </c>
      <c r="G9" s="147" t="s">
        <v>25</v>
      </c>
      <c r="H9" s="147" t="s">
        <v>51</v>
      </c>
      <c r="I9" s="147" t="s">
        <v>25</v>
      </c>
      <c r="J9" s="147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0" t="s">
        <v>172</v>
      </c>
      <c r="C10" s="72"/>
      <c r="D10" s="72"/>
      <c r="E10" s="72">
        <v>0</v>
      </c>
      <c r="F10" s="72"/>
      <c r="G10" s="179"/>
      <c r="H10" s="72"/>
      <c r="I10" s="179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2" t="s">
        <v>140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3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3"/>
      <c r="C13" s="243"/>
      <c r="D13" s="243"/>
      <c r="E13" s="243"/>
      <c r="F13" s="243"/>
      <c r="G13" s="243"/>
      <c r="H13" s="243"/>
      <c r="I13" s="243"/>
      <c r="J13" s="24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Jz7fbC3N43xiT2y6kR0VraZOTWZtTJpCN0DpKiV7ffrqCpqF8XsYUePOC8fDmvmF2DLzkkLWnaFzNoPM1CL9rQ==" saltValue="gQmMWtFqfenAlMUqh6KPcA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1" t="s">
        <v>137</v>
      </c>
      <c r="B1" s="251"/>
      <c r="C1" s="251"/>
      <c r="D1" s="251"/>
      <c r="E1" s="251"/>
      <c r="F1" s="251"/>
      <c r="G1" s="251"/>
      <c r="H1" s="251"/>
      <c r="I1" s="251"/>
      <c r="J1" s="251"/>
      <c r="K1" s="83"/>
      <c r="L1" s="168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2" t="s">
        <v>145</v>
      </c>
      <c r="B2" s="252"/>
      <c r="C2" s="252"/>
      <c r="D2" s="252"/>
      <c r="E2" s="252"/>
      <c r="F2" s="252"/>
      <c r="G2" s="252"/>
      <c r="H2" s="252"/>
      <c r="I2" s="252"/>
      <c r="J2" s="252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3" t="s">
        <v>146</v>
      </c>
      <c r="B3" s="254"/>
      <c r="C3" s="254"/>
      <c r="D3" s="254"/>
      <c r="E3" s="254"/>
      <c r="F3" s="254"/>
      <c r="G3" s="254"/>
      <c r="H3" s="254"/>
      <c r="I3" s="254"/>
      <c r="J3" s="254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5"/>
      <c r="B4" s="245"/>
      <c r="C4" s="245"/>
      <c r="D4" s="245"/>
      <c r="E4" s="245"/>
      <c r="F4" s="245"/>
      <c r="G4" s="245"/>
      <c r="H4" s="245"/>
      <c r="I4" s="245"/>
      <c r="J4" s="245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4" t="s">
        <v>147</v>
      </c>
      <c r="B5" s="245"/>
      <c r="C5" s="245"/>
      <c r="D5" s="245"/>
      <c r="E5" s="245"/>
      <c r="F5" s="245"/>
      <c r="G5" s="245"/>
      <c r="H5" s="245"/>
      <c r="I5" s="245"/>
      <c r="J5" s="245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9" t="s">
        <v>200</v>
      </c>
      <c r="B6" s="250"/>
      <c r="C6" s="250"/>
      <c r="D6" s="250"/>
      <c r="E6" s="250"/>
      <c r="F6" s="250"/>
      <c r="G6" s="250"/>
      <c r="H6" s="250"/>
      <c r="I6" s="250"/>
      <c r="J6" s="250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6" t="s">
        <v>54</v>
      </c>
      <c r="B8" s="246" t="s">
        <v>0</v>
      </c>
      <c r="C8" s="247" t="s">
        <v>49</v>
      </c>
      <c r="D8" s="247"/>
      <c r="E8" s="247"/>
      <c r="F8" s="247" t="s">
        <v>20</v>
      </c>
      <c r="G8" s="247"/>
      <c r="H8" s="247"/>
      <c r="I8" s="247"/>
      <c r="J8" s="247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7"/>
      <c r="B9" s="246"/>
      <c r="C9" s="147" t="s">
        <v>50</v>
      </c>
      <c r="D9" s="147" t="s">
        <v>51</v>
      </c>
      <c r="E9" s="147" t="s">
        <v>52</v>
      </c>
      <c r="F9" s="147" t="s">
        <v>50</v>
      </c>
      <c r="G9" s="147" t="s">
        <v>25</v>
      </c>
      <c r="H9" s="147" t="s">
        <v>51</v>
      </c>
      <c r="I9" s="147" t="s">
        <v>25</v>
      </c>
      <c r="J9" s="147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0" t="s">
        <v>172</v>
      </c>
      <c r="C10" s="72"/>
      <c r="D10" s="72"/>
      <c r="E10" s="72">
        <v>0</v>
      </c>
      <c r="F10" s="72"/>
      <c r="G10" s="179"/>
      <c r="H10" s="72"/>
      <c r="I10" s="179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2" t="s">
        <v>140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3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3"/>
      <c r="C13" s="243"/>
      <c r="D13" s="243"/>
      <c r="E13" s="243"/>
      <c r="F13" s="243"/>
      <c r="G13" s="243"/>
      <c r="H13" s="243"/>
      <c r="I13" s="243"/>
      <c r="J13" s="24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bl4urjd/pBLA3VPosbgJ+9v7hFbzY9YrMU8/0vOeiMEFyt05KBNohaTKV+CUx4rwQsdtmZvbTo2Makj9Fi3XgQ==" saltValue="P3asIpCI/tVXZK+iO0Un1w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R1" s="163" t="s">
        <v>89</v>
      </c>
    </row>
    <row r="2" spans="1:18" ht="17.399999999999999" x14ac:dyDescent="0.25">
      <c r="A2" s="226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3" t="s">
        <v>57</v>
      </c>
    </row>
    <row r="3" spans="1:18" ht="14.4" x14ac:dyDescent="0.25">
      <c r="A3" s="227" t="s">
        <v>146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8"/>
      <c r="R3" s="71"/>
    </row>
    <row r="4" spans="1:18" s="38" customFormat="1" ht="13.8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</row>
    <row r="5" spans="1:18" s="38" customFormat="1" ht="13.8" x14ac:dyDescent="0.25">
      <c r="A5" s="231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</row>
    <row r="6" spans="1:18" ht="13.8" x14ac:dyDescent="0.25">
      <c r="A6" s="235" t="s">
        <v>151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4"/>
    </row>
    <row r="7" spans="1:18" ht="13.8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4"/>
    </row>
    <row r="8" spans="1:18" ht="28.05" customHeight="1" x14ac:dyDescent="0.25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5" customHeight="1" x14ac:dyDescent="0.25">
      <c r="A9" s="237">
        <v>1</v>
      </c>
      <c r="B9" s="236" t="s">
        <v>150</v>
      </c>
      <c r="C9" s="76" t="s">
        <v>30</v>
      </c>
      <c r="D9" s="173">
        <v>48</v>
      </c>
      <c r="E9" s="173">
        <v>48</v>
      </c>
      <c r="F9" s="177">
        <v>100</v>
      </c>
      <c r="G9" s="173">
        <v>21</v>
      </c>
      <c r="H9" s="173">
        <v>45</v>
      </c>
      <c r="I9" s="173">
        <v>34</v>
      </c>
      <c r="J9" s="173">
        <v>53</v>
      </c>
      <c r="K9" s="173">
        <v>28</v>
      </c>
      <c r="L9" s="173">
        <v>37</v>
      </c>
      <c r="M9" s="173">
        <v>11</v>
      </c>
      <c r="N9" s="173">
        <v>11</v>
      </c>
      <c r="O9" s="173">
        <v>0</v>
      </c>
      <c r="P9" s="177">
        <v>62.92</v>
      </c>
    </row>
    <row r="10" spans="1:18" ht="49.95" customHeight="1" x14ac:dyDescent="0.25">
      <c r="A10" s="237"/>
      <c r="B10" s="236"/>
      <c r="C10" s="76" t="s">
        <v>31</v>
      </c>
      <c r="D10" s="173">
        <v>23</v>
      </c>
      <c r="E10" s="173">
        <v>23</v>
      </c>
      <c r="F10" s="177">
        <v>100</v>
      </c>
      <c r="G10" s="173">
        <v>18</v>
      </c>
      <c r="H10" s="173">
        <v>21</v>
      </c>
      <c r="I10" s="173">
        <v>22</v>
      </c>
      <c r="J10" s="173">
        <v>20</v>
      </c>
      <c r="K10" s="173">
        <v>6</v>
      </c>
      <c r="L10" s="173">
        <v>13</v>
      </c>
      <c r="M10" s="173">
        <v>10</v>
      </c>
      <c r="N10" s="173">
        <v>5</v>
      </c>
      <c r="O10" s="173">
        <v>0</v>
      </c>
      <c r="P10" s="177">
        <v>66.41</v>
      </c>
    </row>
    <row r="11" spans="1:18" ht="49.95" customHeight="1" x14ac:dyDescent="0.25">
      <c r="A11" s="237"/>
      <c r="B11" s="236"/>
      <c r="C11" s="50" t="s">
        <v>42</v>
      </c>
      <c r="D11" s="50">
        <v>71</v>
      </c>
      <c r="E11" s="50">
        <v>71</v>
      </c>
      <c r="F11" s="176">
        <v>100</v>
      </c>
      <c r="G11" s="50">
        <v>39</v>
      </c>
      <c r="H11" s="50">
        <v>66</v>
      </c>
      <c r="I11" s="50">
        <v>56</v>
      </c>
      <c r="J11" s="50">
        <v>73</v>
      </c>
      <c r="K11" s="50">
        <v>34</v>
      </c>
      <c r="L11" s="50">
        <v>50</v>
      </c>
      <c r="M11" s="50">
        <v>21</v>
      </c>
      <c r="N11" s="50">
        <v>16</v>
      </c>
      <c r="O11" s="50">
        <v>0</v>
      </c>
      <c r="P11" s="176">
        <v>64.05</v>
      </c>
    </row>
    <row r="12" spans="1:18" s="13" customFormat="1" ht="10.199999999999999" x14ac:dyDescent="0.25">
      <c r="A12" s="217" t="s">
        <v>140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12"/>
    </row>
    <row r="13" spans="1:18" s="13" customFormat="1" ht="40.049999999999997" customHeight="1" x14ac:dyDescent="0.2">
      <c r="A13" s="275" t="s">
        <v>142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12"/>
    </row>
    <row r="14" spans="1:18" s="13" customFormat="1" ht="40.049999999999997" customHeight="1" x14ac:dyDescent="0.25">
      <c r="A14" s="276" t="s">
        <v>143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DNfGx3yrmB3Ht6DVl7ChW+bCxzLN7p66JeO7EFYljicvD36JCnFjEBXeuFi52GE7+r5wGwKaHh/KaVdv6m25Bw==" saltValue="gXuxI7eHQdMnumz/pxZcQA==" spinCount="100000" sheet="1" objects="1" scenarios="1"/>
  <mergeCells count="12">
    <mergeCell ref="A12:P12"/>
    <mergeCell ref="A13:P13"/>
    <mergeCell ref="A14:P14"/>
    <mergeCell ref="A7:P7"/>
    <mergeCell ref="B9:B11"/>
    <mergeCell ref="A9:A11"/>
    <mergeCell ref="A6:P6"/>
    <mergeCell ref="A1:P1"/>
    <mergeCell ref="A2:P2"/>
    <mergeCell ref="A3:P3"/>
    <mergeCell ref="A4:P4"/>
    <mergeCell ref="A5:P5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1" t="s">
        <v>137</v>
      </c>
      <c r="B1" s="251"/>
      <c r="C1" s="251"/>
      <c r="D1" s="251"/>
      <c r="E1" s="251"/>
      <c r="F1" s="251"/>
      <c r="G1" s="251"/>
      <c r="H1" s="251"/>
      <c r="I1" s="251"/>
      <c r="J1" s="251"/>
      <c r="K1" s="83"/>
      <c r="L1" s="168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2" t="s">
        <v>145</v>
      </c>
      <c r="B2" s="252"/>
      <c r="C2" s="252"/>
      <c r="D2" s="252"/>
      <c r="E2" s="252"/>
      <c r="F2" s="252"/>
      <c r="G2" s="252"/>
      <c r="H2" s="252"/>
      <c r="I2" s="252"/>
      <c r="J2" s="252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3" t="s">
        <v>146</v>
      </c>
      <c r="B3" s="254"/>
      <c r="C3" s="254"/>
      <c r="D3" s="254"/>
      <c r="E3" s="254"/>
      <c r="F3" s="254"/>
      <c r="G3" s="254"/>
      <c r="H3" s="254"/>
      <c r="I3" s="254"/>
      <c r="J3" s="254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5"/>
      <c r="B4" s="245"/>
      <c r="C4" s="245"/>
      <c r="D4" s="245"/>
      <c r="E4" s="245"/>
      <c r="F4" s="245"/>
      <c r="G4" s="245"/>
      <c r="H4" s="245"/>
      <c r="I4" s="245"/>
      <c r="J4" s="245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4" t="s">
        <v>147</v>
      </c>
      <c r="B5" s="245"/>
      <c r="C5" s="245"/>
      <c r="D5" s="245"/>
      <c r="E5" s="245"/>
      <c r="F5" s="245"/>
      <c r="G5" s="245"/>
      <c r="H5" s="245"/>
      <c r="I5" s="245"/>
      <c r="J5" s="245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9" t="s">
        <v>201</v>
      </c>
      <c r="B6" s="250"/>
      <c r="C6" s="250"/>
      <c r="D6" s="250"/>
      <c r="E6" s="250"/>
      <c r="F6" s="250"/>
      <c r="G6" s="250"/>
      <c r="H6" s="250"/>
      <c r="I6" s="250"/>
      <c r="J6" s="250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6" t="s">
        <v>54</v>
      </c>
      <c r="B8" s="246" t="s">
        <v>0</v>
      </c>
      <c r="C8" s="247" t="s">
        <v>49</v>
      </c>
      <c r="D8" s="247"/>
      <c r="E8" s="247"/>
      <c r="F8" s="247" t="s">
        <v>20</v>
      </c>
      <c r="G8" s="247"/>
      <c r="H8" s="247"/>
      <c r="I8" s="247"/>
      <c r="J8" s="247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7"/>
      <c r="B9" s="246"/>
      <c r="C9" s="147" t="s">
        <v>50</v>
      </c>
      <c r="D9" s="147" t="s">
        <v>51</v>
      </c>
      <c r="E9" s="147" t="s">
        <v>52</v>
      </c>
      <c r="F9" s="147" t="s">
        <v>50</v>
      </c>
      <c r="G9" s="147" t="s">
        <v>25</v>
      </c>
      <c r="H9" s="147" t="s">
        <v>51</v>
      </c>
      <c r="I9" s="147" t="s">
        <v>25</v>
      </c>
      <c r="J9" s="147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0" t="s">
        <v>172</v>
      </c>
      <c r="C10" s="72"/>
      <c r="D10" s="72"/>
      <c r="E10" s="72">
        <v>0</v>
      </c>
      <c r="F10" s="72"/>
      <c r="G10" s="179"/>
      <c r="H10" s="72"/>
      <c r="I10" s="179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2" t="s">
        <v>140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3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3"/>
      <c r="C13" s="243"/>
      <c r="D13" s="243"/>
      <c r="E13" s="243"/>
      <c r="F13" s="243"/>
      <c r="G13" s="243"/>
      <c r="H13" s="243"/>
      <c r="I13" s="243"/>
      <c r="J13" s="24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dFb+7GV8XN6iAadOg04Lxmsmj5odbjkHAMa3FPQVzE0N4kMram0+R9dWTEiWkM2Z5u3rXFzB8Df7nJ6UzwCc0Q==" saltValue="leqBXGOOkEAUzUJLP/3HUg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4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7" t="s">
        <v>137</v>
      </c>
      <c r="B1" s="257"/>
      <c r="C1" s="257"/>
      <c r="D1" s="257"/>
      <c r="E1" s="257"/>
      <c r="F1" s="83"/>
      <c r="G1" s="168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1" t="s">
        <v>145</v>
      </c>
      <c r="B2" s="251"/>
      <c r="C2" s="251"/>
      <c r="D2" s="251"/>
      <c r="E2" s="251"/>
      <c r="F2" s="86"/>
      <c r="G2" s="153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8" t="s">
        <v>146</v>
      </c>
      <c r="B3" s="258"/>
      <c r="C3" s="258"/>
      <c r="D3" s="258"/>
      <c r="E3" s="25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59"/>
      <c r="B4" s="259"/>
      <c r="C4" s="259"/>
      <c r="D4" s="259"/>
      <c r="E4" s="25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59" t="s">
        <v>147</v>
      </c>
      <c r="B5" s="259"/>
      <c r="C5" s="259"/>
      <c r="D5" s="259"/>
      <c r="E5" s="25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0" t="s">
        <v>202</v>
      </c>
      <c r="B6" s="260"/>
      <c r="C6" s="260"/>
      <c r="D6" s="260"/>
      <c r="E6" s="26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6" t="s">
        <v>140</v>
      </c>
      <c r="B7" s="256"/>
      <c r="C7" s="256"/>
      <c r="D7" s="256"/>
      <c r="E7" s="25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203</v>
      </c>
      <c r="D9" s="113">
        <v>475</v>
      </c>
      <c r="E9" s="114">
        <v>95</v>
      </c>
    </row>
    <row r="10" spans="1:16" ht="14.4" x14ac:dyDescent="0.3">
      <c r="A10" s="280">
        <v>1</v>
      </c>
      <c r="B10" s="281" t="s">
        <v>150</v>
      </c>
      <c r="C10" s="282" t="s">
        <v>204</v>
      </c>
      <c r="D10" s="283">
        <v>475</v>
      </c>
      <c r="E10" s="284">
        <v>95</v>
      </c>
    </row>
    <row r="11" spans="1:16" ht="14.4" x14ac:dyDescent="0.3">
      <c r="A11" s="280">
        <v>2</v>
      </c>
      <c r="B11" s="281" t="s">
        <v>150</v>
      </c>
      <c r="C11" s="282" t="s">
        <v>205</v>
      </c>
      <c r="D11" s="283">
        <v>471</v>
      </c>
      <c r="E11" s="284">
        <v>94.2</v>
      </c>
    </row>
    <row r="13" spans="1:16" ht="40.049999999999997" customHeight="1" x14ac:dyDescent="0.25">
      <c r="A13" s="286" t="s">
        <v>142</v>
      </c>
      <c r="B13" s="285"/>
      <c r="C13" s="285"/>
      <c r="D13" s="285"/>
      <c r="E13" s="285"/>
    </row>
    <row r="14" spans="1:16" ht="40.049999999999997" customHeight="1" x14ac:dyDescent="0.25">
      <c r="A14" s="288" t="s">
        <v>143</v>
      </c>
      <c r="B14" s="287"/>
      <c r="C14" s="287"/>
      <c r="D14" s="287"/>
      <c r="E14" s="287"/>
    </row>
  </sheetData>
  <sheetProtection algorithmName="SHA-512" hashValue="QZlojfN3MoTedI4KSpFmavWs8M8aOF5pbC7Voqzuyi9m3ujGX5bhrI67utRMJ1q0WewtMOaP7tLKjBjZzAY+qQ==" saltValue="HN7eHnUQClyJ5Sh8r8jUdg==" spinCount="100000" sheet="1" objects="1" scenarios="1"/>
  <mergeCells count="9">
    <mergeCell ref="A13:E13"/>
    <mergeCell ref="A14:E14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7" t="s">
        <v>137</v>
      </c>
      <c r="B1" s="257"/>
      <c r="C1" s="257"/>
      <c r="D1" s="257"/>
      <c r="E1" s="257"/>
      <c r="F1" s="83"/>
      <c r="G1" s="168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1" t="s">
        <v>145</v>
      </c>
      <c r="B2" s="251"/>
      <c r="C2" s="251"/>
      <c r="D2" s="251"/>
      <c r="E2" s="251"/>
      <c r="F2" s="86"/>
      <c r="G2" s="153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8" t="s">
        <v>146</v>
      </c>
      <c r="B3" s="258"/>
      <c r="C3" s="258"/>
      <c r="D3" s="258"/>
      <c r="E3" s="25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59"/>
      <c r="B4" s="259"/>
      <c r="C4" s="259"/>
      <c r="D4" s="259"/>
      <c r="E4" s="25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59" t="s">
        <v>147</v>
      </c>
      <c r="B5" s="259"/>
      <c r="C5" s="259"/>
      <c r="D5" s="259"/>
      <c r="E5" s="25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0" t="s">
        <v>206</v>
      </c>
      <c r="B6" s="260"/>
      <c r="C6" s="260"/>
      <c r="D6" s="260"/>
      <c r="E6" s="26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6" t="s">
        <v>140</v>
      </c>
      <c r="B7" s="256"/>
      <c r="C7" s="256"/>
      <c r="D7" s="256"/>
      <c r="E7" s="25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1" t="s">
        <v>172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51JM/q2B2HLlYNmKQ69CVEvMw7wna/waC1oPHhI/mYTqztgYGcFG+N46Y190+A9kmvA6aPjWbDq9+U0OeJI/jQ==" saltValue="FRxmIrdR20DlsFORcMWk0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7" t="s">
        <v>137</v>
      </c>
      <c r="B1" s="257"/>
      <c r="C1" s="257"/>
      <c r="D1" s="257"/>
      <c r="E1" s="257"/>
      <c r="F1" s="83"/>
      <c r="G1" s="168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1" t="s">
        <v>145</v>
      </c>
      <c r="B2" s="251"/>
      <c r="C2" s="251"/>
      <c r="D2" s="251"/>
      <c r="E2" s="251"/>
      <c r="F2" s="86"/>
      <c r="G2" s="190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8" t="s">
        <v>146</v>
      </c>
      <c r="B3" s="258"/>
      <c r="C3" s="258"/>
      <c r="D3" s="258"/>
      <c r="E3" s="25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59"/>
      <c r="B4" s="259"/>
      <c r="C4" s="259"/>
      <c r="D4" s="259"/>
      <c r="E4" s="25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59" t="s">
        <v>147</v>
      </c>
      <c r="B5" s="259"/>
      <c r="C5" s="259"/>
      <c r="D5" s="259"/>
      <c r="E5" s="25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0" t="s">
        <v>207</v>
      </c>
      <c r="B6" s="260"/>
      <c r="C6" s="260"/>
      <c r="D6" s="260"/>
      <c r="E6" s="26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6" t="s">
        <v>140</v>
      </c>
      <c r="B7" s="256"/>
      <c r="C7" s="256"/>
      <c r="D7" s="256"/>
      <c r="E7" s="25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1" t="s">
        <v>172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sL0lnyOOcsCbTciZyhxI49nU3Or0TEEXnOA1mA/xx1PLpvaeJ4Ly9wMKJJ4/KPOqUY68HtC+GHCB4mmGz9oAjA==" saltValue="BI3qYNv40wfNvx07lixaEg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7" t="s">
        <v>137</v>
      </c>
      <c r="B1" s="257"/>
      <c r="C1" s="257"/>
      <c r="D1" s="257"/>
      <c r="E1" s="257"/>
      <c r="F1" s="83"/>
      <c r="G1" s="168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1" t="s">
        <v>145</v>
      </c>
      <c r="B2" s="251"/>
      <c r="C2" s="251"/>
      <c r="D2" s="251"/>
      <c r="E2" s="251"/>
      <c r="F2" s="86"/>
      <c r="G2" s="153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8" t="s">
        <v>146</v>
      </c>
      <c r="B3" s="258"/>
      <c r="C3" s="258"/>
      <c r="D3" s="258"/>
      <c r="E3" s="25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59"/>
      <c r="B4" s="259"/>
      <c r="C4" s="259"/>
      <c r="D4" s="259"/>
      <c r="E4" s="25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59" t="s">
        <v>147</v>
      </c>
      <c r="B5" s="259"/>
      <c r="C5" s="259"/>
      <c r="D5" s="259"/>
      <c r="E5" s="25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0" t="s">
        <v>208</v>
      </c>
      <c r="B6" s="260"/>
      <c r="C6" s="260"/>
      <c r="D6" s="260"/>
      <c r="E6" s="26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6" t="s">
        <v>140</v>
      </c>
      <c r="B7" s="256"/>
      <c r="C7" s="256"/>
      <c r="D7" s="256"/>
      <c r="E7" s="25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1" t="s">
        <v>172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cOJQitM6BjeHCl3pQYiBqnagM5LsrxapLgNUzkK+TC4O8Kn91YetL4/5fE9CPRPdrynvRX+Z2LP3whd3UyUKLg==" saltValue="a0UXl3rl406d3veLjWUoXg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7" t="s">
        <v>137</v>
      </c>
      <c r="B1" s="257"/>
      <c r="C1" s="257"/>
      <c r="D1" s="257"/>
      <c r="E1" s="83"/>
      <c r="F1" s="168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51" t="s">
        <v>145</v>
      </c>
      <c r="B2" s="251"/>
      <c r="C2" s="251"/>
      <c r="D2" s="251"/>
      <c r="E2" s="115"/>
      <c r="F2" s="153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8" t="s">
        <v>146</v>
      </c>
      <c r="B3" s="258"/>
      <c r="C3" s="258"/>
      <c r="D3" s="258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59"/>
      <c r="B4" s="259"/>
      <c r="C4" s="259"/>
      <c r="D4" s="25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59" t="s">
        <v>147</v>
      </c>
      <c r="B5" s="259"/>
      <c r="C5" s="259"/>
      <c r="D5" s="259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2" t="s">
        <v>209</v>
      </c>
      <c r="B6" s="262"/>
      <c r="C6" s="262"/>
      <c r="D6" s="262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1" t="s">
        <v>140</v>
      </c>
      <c r="B7" s="261"/>
      <c r="C7" s="261"/>
      <c r="D7" s="261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/>
      <c r="B9" s="112"/>
      <c r="C9" s="289" t="s">
        <v>172</v>
      </c>
      <c r="D9" s="121"/>
    </row>
    <row r="10" spans="1:15" ht="40.049999999999997" customHeight="1" x14ac:dyDescent="0.25">
      <c r="A10" s="286" t="s">
        <v>142</v>
      </c>
      <c r="B10" s="285"/>
      <c r="C10" s="285"/>
      <c r="D10" s="285"/>
    </row>
    <row r="11" spans="1:15" ht="40.049999999999997" customHeight="1" x14ac:dyDescent="0.25">
      <c r="A11" s="288" t="s">
        <v>143</v>
      </c>
      <c r="B11" s="287"/>
      <c r="C11" s="287"/>
      <c r="D11" s="287"/>
    </row>
  </sheetData>
  <sheetProtection algorithmName="SHA-512" hashValue="1oUM7LTL04GjI58PLhLHIhNrgBbSL1+fHUs+KqmBGitVdyAD3ONQsb2orq6eEDT3NBjLg8sMiY7BeK9qE6ERxw==" saltValue="UWVK9LuobjsrcWKc4PKmsQ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.21875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8" t="s">
        <v>129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3.8" x14ac:dyDescent="0.25">
      <c r="A3" s="227" t="s">
        <v>146</v>
      </c>
      <c r="B3" s="265"/>
      <c r="C3" s="265"/>
      <c r="D3" s="124"/>
      <c r="E3" s="12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32" t="s">
        <v>210</v>
      </c>
      <c r="B6" s="233"/>
      <c r="C6" s="233"/>
      <c r="D6" s="126"/>
      <c r="E6" s="126"/>
      <c r="F6" s="126"/>
    </row>
    <row r="7" spans="1:14" s="123" customFormat="1" ht="13.8" x14ac:dyDescent="0.25">
      <c r="A7" s="231"/>
      <c r="B7" s="230"/>
      <c r="C7" s="230"/>
      <c r="D7" s="122"/>
      <c r="E7" s="122"/>
      <c r="F7" s="125"/>
    </row>
    <row r="8" spans="1:14" s="128" customFormat="1" ht="19.95" customHeight="1" x14ac:dyDescent="0.3">
      <c r="A8" s="186" t="s">
        <v>19</v>
      </c>
      <c r="B8" s="186" t="s">
        <v>0</v>
      </c>
      <c r="C8" s="186" t="s">
        <v>29</v>
      </c>
      <c r="D8" s="127"/>
      <c r="E8" s="127"/>
      <c r="F8" s="127"/>
    </row>
    <row r="9" spans="1:14" s="54" customFormat="1" ht="49.95" customHeight="1" x14ac:dyDescent="0.25">
      <c r="A9" s="188">
        <v>1</v>
      </c>
      <c r="B9" s="180" t="s">
        <v>150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s="130" customFormat="1" ht="40.049999999999997" customHeight="1" x14ac:dyDescent="0.2">
      <c r="A11" s="290" t="s">
        <v>142</v>
      </c>
      <c r="B11" s="264"/>
      <c r="C11" s="264"/>
    </row>
    <row r="12" spans="1:14" s="130" customFormat="1" ht="40.049999999999997" customHeight="1" x14ac:dyDescent="0.2">
      <c r="A12" s="291" t="s">
        <v>143</v>
      </c>
      <c r="B12" s="263"/>
      <c r="C12" s="263"/>
    </row>
    <row r="25" spans="1:1" x14ac:dyDescent="0.25">
      <c r="A25" s="131"/>
    </row>
  </sheetData>
  <sheetProtection algorithmName="SHA-512" hashValue="wpvE278tC4XSX1nR5CUTlqzPfdKbVoDU0EMEXRqEdKVbukYAvpcgX8Nioxy4zk/DKFOBhdTRyVe9eXusySuKJQ==" saltValue="sXYcl6HQYrE1birWKfIEy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.21875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8" t="s">
        <v>131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3.8" x14ac:dyDescent="0.25">
      <c r="A3" s="227" t="s">
        <v>146</v>
      </c>
      <c r="B3" s="265"/>
      <c r="C3" s="265"/>
      <c r="D3" s="124"/>
      <c r="E3" s="12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66" t="s">
        <v>211</v>
      </c>
      <c r="B6" s="267"/>
      <c r="C6" s="267"/>
      <c r="D6" s="126"/>
      <c r="E6" s="126"/>
      <c r="F6" s="126"/>
    </row>
    <row r="7" spans="1:14" s="123" customFormat="1" ht="13.8" x14ac:dyDescent="0.25">
      <c r="A7" s="234"/>
      <c r="B7" s="230"/>
      <c r="C7" s="230"/>
      <c r="D7" s="122"/>
      <c r="E7" s="122"/>
      <c r="F7" s="125"/>
    </row>
    <row r="8" spans="1:14" s="128" customFormat="1" ht="19.95" customHeight="1" x14ac:dyDescent="0.3">
      <c r="A8" s="186" t="s">
        <v>19</v>
      </c>
      <c r="B8" s="186" t="s">
        <v>0</v>
      </c>
      <c r="C8" s="186" t="s">
        <v>29</v>
      </c>
      <c r="D8" s="127"/>
      <c r="E8" s="127"/>
      <c r="F8" s="127"/>
    </row>
    <row r="9" spans="1:14" s="54" customFormat="1" ht="49.95" customHeight="1" x14ac:dyDescent="0.25">
      <c r="A9" s="188">
        <v>1</v>
      </c>
      <c r="B9" s="180" t="s">
        <v>174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ht="40.049999999999997" customHeight="1" x14ac:dyDescent="0.25">
      <c r="A11" s="290" t="s">
        <v>142</v>
      </c>
      <c r="B11" s="264"/>
      <c r="C11" s="264"/>
    </row>
    <row r="12" spans="1:14" ht="40.049999999999997" customHeight="1" x14ac:dyDescent="0.25">
      <c r="A12" s="291" t="s">
        <v>143</v>
      </c>
      <c r="B12" s="263"/>
      <c r="C12" s="263"/>
    </row>
    <row r="22" spans="1:1" x14ac:dyDescent="0.25">
      <c r="A22" s="131"/>
    </row>
  </sheetData>
  <sheetProtection algorithmName="SHA-512" hashValue="7EnFjesEUlakwFqP4X9jK2LJFSpubYd0sqk2Lnf9d7q9wjcytEEZI2oCxzPcWsIwAvOCC90oEM8aitmD3a4fWQ==" saltValue="BNwj8NW+ChC7LScw3a3no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7.33203125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8" t="s">
        <v>132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3.8" x14ac:dyDescent="0.25">
      <c r="A3" s="227" t="s">
        <v>146</v>
      </c>
      <c r="B3" s="265"/>
      <c r="C3" s="265"/>
      <c r="D3" s="124"/>
      <c r="E3" s="12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66" t="s">
        <v>212</v>
      </c>
      <c r="B6" s="267"/>
      <c r="C6" s="267"/>
      <c r="D6" s="126"/>
      <c r="E6" s="126"/>
      <c r="F6" s="126"/>
    </row>
    <row r="7" spans="1:14" s="123" customFormat="1" ht="13.8" x14ac:dyDescent="0.25">
      <c r="A7" s="234"/>
      <c r="B7" s="230"/>
      <c r="C7" s="230"/>
      <c r="D7" s="122"/>
      <c r="E7" s="122"/>
      <c r="F7" s="125"/>
    </row>
    <row r="8" spans="1:14" s="128" customFormat="1" ht="19.95" customHeight="1" x14ac:dyDescent="0.3">
      <c r="A8" s="186" t="s">
        <v>19</v>
      </c>
      <c r="B8" s="186" t="s">
        <v>0</v>
      </c>
      <c r="C8" s="186" t="s">
        <v>29</v>
      </c>
      <c r="D8" s="127"/>
      <c r="E8" s="127"/>
      <c r="F8" s="127"/>
    </row>
    <row r="9" spans="1:14" s="54" customFormat="1" ht="49.95" customHeight="1" x14ac:dyDescent="0.25">
      <c r="A9" s="188">
        <v>1</v>
      </c>
      <c r="B9" s="180" t="s">
        <v>174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ht="40.049999999999997" customHeight="1" x14ac:dyDescent="0.25">
      <c r="A11" s="290" t="s">
        <v>142</v>
      </c>
      <c r="B11" s="264"/>
      <c r="C11" s="264"/>
    </row>
    <row r="12" spans="1:14" ht="40.049999999999997" customHeight="1" x14ac:dyDescent="0.25">
      <c r="A12" s="291" t="s">
        <v>143</v>
      </c>
      <c r="B12" s="263"/>
      <c r="C12" s="263"/>
    </row>
    <row r="22" spans="1:1" x14ac:dyDescent="0.25">
      <c r="A22" s="131"/>
    </row>
  </sheetData>
  <sheetProtection algorithmName="SHA-512" hashValue="WMyAuccCGHlV9tJmOTky1oqJyEp5zu5gTeer7oWouN3Vi0JWhwmug+FnxvYqh2vaiCExYyNZsEBnPDhbdgs8AA==" saltValue="O8CHYhGBah205b1N8I/la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7.5546875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8" t="s">
        <v>133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3.8" x14ac:dyDescent="0.25">
      <c r="A3" s="227" t="s">
        <v>146</v>
      </c>
      <c r="B3" s="265"/>
      <c r="C3" s="265"/>
      <c r="D3" s="124"/>
      <c r="E3" s="12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66" t="s">
        <v>213</v>
      </c>
      <c r="B6" s="267"/>
      <c r="C6" s="267"/>
      <c r="D6" s="126"/>
      <c r="E6" s="126"/>
      <c r="F6" s="126"/>
    </row>
    <row r="7" spans="1:14" s="123" customFormat="1" ht="13.8" x14ac:dyDescent="0.25">
      <c r="A7" s="234"/>
      <c r="B7" s="230"/>
      <c r="C7" s="230"/>
      <c r="D7" s="122"/>
      <c r="E7" s="122"/>
      <c r="F7" s="125"/>
    </row>
    <row r="8" spans="1:14" s="128" customFormat="1" ht="19.95" customHeight="1" x14ac:dyDescent="0.3">
      <c r="A8" s="186" t="s">
        <v>19</v>
      </c>
      <c r="B8" s="186" t="s">
        <v>0</v>
      </c>
      <c r="C8" s="186" t="s">
        <v>29</v>
      </c>
      <c r="D8" s="127"/>
      <c r="E8" s="127"/>
      <c r="F8" s="127"/>
    </row>
    <row r="9" spans="1:14" s="54" customFormat="1" ht="49.95" customHeight="1" x14ac:dyDescent="0.25">
      <c r="A9" s="188">
        <v>1</v>
      </c>
      <c r="B9" s="180" t="s">
        <v>174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ht="40.049999999999997" customHeight="1" x14ac:dyDescent="0.25">
      <c r="A11" s="290" t="s">
        <v>142</v>
      </c>
      <c r="B11" s="264"/>
      <c r="C11" s="264"/>
    </row>
    <row r="12" spans="1:14" ht="40.049999999999997" customHeight="1" x14ac:dyDescent="0.25">
      <c r="A12" s="291" t="s">
        <v>143</v>
      </c>
      <c r="B12" s="263"/>
      <c r="C12" s="263"/>
    </row>
    <row r="22" spans="1:1" x14ac:dyDescent="0.25">
      <c r="A22" s="131"/>
    </row>
  </sheetData>
  <sheetProtection algorithmName="SHA-512" hashValue="d4cV1nGCpedzvlMFpWk+p2eSszNHXXE+Psz8VMCzrQSDkOwbJDc4+TTZg5rKk+UI2Mi7JTKNLiDexlZwDK3RRg==" saltValue="6MmrSmTlbrjy8oAOjUS0X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5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51"/>
      <c r="T1" s="168" t="s">
        <v>90</v>
      </c>
      <c r="U1" s="51"/>
      <c r="V1" s="51"/>
      <c r="W1" s="51"/>
    </row>
    <row r="2" spans="1:23" s="41" customFormat="1" ht="17.399999999999999" x14ac:dyDescent="0.25">
      <c r="A2" s="226" t="s">
        <v>145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T2" s="153" t="s">
        <v>57</v>
      </c>
    </row>
    <row r="3" spans="1:23" s="41" customFormat="1" ht="13.8" x14ac:dyDescent="0.25">
      <c r="A3" s="227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23" s="41" customFormat="1" ht="13.8" x14ac:dyDescent="0.25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23" s="41" customFormat="1" ht="13.8" x14ac:dyDescent="0.25">
      <c r="A5" s="231" t="s">
        <v>147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23" s="41" customFormat="1" ht="13.8" x14ac:dyDescent="0.25">
      <c r="A6" s="232" t="s">
        <v>152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81"/>
      <c r="T6" s="81"/>
      <c r="U6" s="81"/>
      <c r="V6" s="81"/>
      <c r="W6" s="81"/>
    </row>
    <row r="7" spans="1:23" s="41" customFormat="1" ht="13.8" x14ac:dyDescent="0.25">
      <c r="A7" s="231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81"/>
      <c r="T7" s="81"/>
      <c r="U7" s="82"/>
      <c r="V7" s="81"/>
      <c r="W7" s="81"/>
    </row>
    <row r="8" spans="1:23" s="54" customFormat="1" ht="28.05" customHeight="1" x14ac:dyDescent="0.25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154</v>
      </c>
      <c r="C9" s="55" t="s">
        <v>30</v>
      </c>
      <c r="D9" s="48">
        <v>48</v>
      </c>
      <c r="E9" s="48">
        <v>48</v>
      </c>
      <c r="F9" s="49">
        <v>100</v>
      </c>
      <c r="G9" s="48">
        <v>2</v>
      </c>
      <c r="H9" s="48">
        <v>5</v>
      </c>
      <c r="I9" s="48">
        <v>4</v>
      </c>
      <c r="J9" s="48">
        <v>17</v>
      </c>
      <c r="K9" s="48">
        <v>7</v>
      </c>
      <c r="L9" s="48">
        <v>7</v>
      </c>
      <c r="M9" s="48">
        <v>4</v>
      </c>
      <c r="N9" s="48">
        <v>2</v>
      </c>
      <c r="O9" s="48">
        <v>0</v>
      </c>
      <c r="P9" s="48">
        <v>48</v>
      </c>
      <c r="Q9" s="48">
        <v>219</v>
      </c>
      <c r="R9" s="49">
        <v>57.03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23</v>
      </c>
      <c r="E10" s="48">
        <v>23</v>
      </c>
      <c r="F10" s="49">
        <v>100</v>
      </c>
      <c r="G10" s="48">
        <v>2</v>
      </c>
      <c r="H10" s="48">
        <v>4</v>
      </c>
      <c r="I10" s="48">
        <v>6</v>
      </c>
      <c r="J10" s="48">
        <v>2</v>
      </c>
      <c r="K10" s="48">
        <v>1</v>
      </c>
      <c r="L10" s="48">
        <v>6</v>
      </c>
      <c r="M10" s="48">
        <v>2</v>
      </c>
      <c r="N10" s="48">
        <v>0</v>
      </c>
      <c r="O10" s="48">
        <v>0</v>
      </c>
      <c r="P10" s="48">
        <v>23</v>
      </c>
      <c r="Q10" s="48">
        <v>116</v>
      </c>
      <c r="R10" s="49">
        <v>63.04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71</v>
      </c>
      <c r="E11" s="36">
        <v>71</v>
      </c>
      <c r="F11" s="37">
        <v>100</v>
      </c>
      <c r="G11" s="36">
        <v>4</v>
      </c>
      <c r="H11" s="36">
        <v>9</v>
      </c>
      <c r="I11" s="36">
        <v>10</v>
      </c>
      <c r="J11" s="36">
        <v>19</v>
      </c>
      <c r="K11" s="36">
        <v>8</v>
      </c>
      <c r="L11" s="36">
        <v>13</v>
      </c>
      <c r="M11" s="36">
        <v>6</v>
      </c>
      <c r="N11" s="36">
        <v>2</v>
      </c>
      <c r="O11" s="36">
        <v>0</v>
      </c>
      <c r="P11" s="36">
        <v>71</v>
      </c>
      <c r="Q11" s="36">
        <v>335</v>
      </c>
      <c r="R11" s="37">
        <v>58.98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155</v>
      </c>
      <c r="C12" s="55" t="s">
        <v>30</v>
      </c>
      <c r="D12" s="48">
        <v>46</v>
      </c>
      <c r="E12" s="48">
        <v>46</v>
      </c>
      <c r="F12" s="49">
        <v>100</v>
      </c>
      <c r="G12" s="48">
        <v>12</v>
      </c>
      <c r="H12" s="48">
        <v>4</v>
      </c>
      <c r="I12" s="48">
        <v>10</v>
      </c>
      <c r="J12" s="48">
        <v>6</v>
      </c>
      <c r="K12" s="48">
        <v>4</v>
      </c>
      <c r="L12" s="48">
        <v>7</v>
      </c>
      <c r="M12" s="48">
        <v>2</v>
      </c>
      <c r="N12" s="48">
        <v>1</v>
      </c>
      <c r="O12" s="48">
        <v>0</v>
      </c>
      <c r="P12" s="48">
        <v>46</v>
      </c>
      <c r="Q12" s="48">
        <v>256</v>
      </c>
      <c r="R12" s="49">
        <v>69.569999999999993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23</v>
      </c>
      <c r="E13" s="48">
        <v>23</v>
      </c>
      <c r="F13" s="49">
        <v>100</v>
      </c>
      <c r="G13" s="48">
        <v>11</v>
      </c>
      <c r="H13" s="48">
        <v>4</v>
      </c>
      <c r="I13" s="48">
        <v>1</v>
      </c>
      <c r="J13" s="48">
        <v>0</v>
      </c>
      <c r="K13" s="48">
        <v>3</v>
      </c>
      <c r="L13" s="48">
        <v>2</v>
      </c>
      <c r="M13" s="48">
        <v>2</v>
      </c>
      <c r="N13" s="48">
        <v>0</v>
      </c>
      <c r="O13" s="48">
        <v>0</v>
      </c>
      <c r="P13" s="48">
        <v>23</v>
      </c>
      <c r="Q13" s="48">
        <v>144</v>
      </c>
      <c r="R13" s="49">
        <v>78.260000000000005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69</v>
      </c>
      <c r="E14" s="36">
        <v>69</v>
      </c>
      <c r="F14" s="37">
        <v>100</v>
      </c>
      <c r="G14" s="36">
        <v>23</v>
      </c>
      <c r="H14" s="36">
        <v>8</v>
      </c>
      <c r="I14" s="36">
        <v>11</v>
      </c>
      <c r="J14" s="36">
        <v>6</v>
      </c>
      <c r="K14" s="36">
        <v>7</v>
      </c>
      <c r="L14" s="36">
        <v>9</v>
      </c>
      <c r="M14" s="36">
        <v>4</v>
      </c>
      <c r="N14" s="36">
        <v>1</v>
      </c>
      <c r="O14" s="36">
        <v>0</v>
      </c>
      <c r="P14" s="36">
        <v>69</v>
      </c>
      <c r="Q14" s="36">
        <v>400</v>
      </c>
      <c r="R14" s="37">
        <v>72.459999999999994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156</v>
      </c>
      <c r="C15" s="55" t="s">
        <v>30</v>
      </c>
      <c r="D15" s="48">
        <v>2</v>
      </c>
      <c r="E15" s="48">
        <v>2</v>
      </c>
      <c r="F15" s="49">
        <v>100</v>
      </c>
      <c r="G15" s="48">
        <v>1</v>
      </c>
      <c r="H15" s="48">
        <v>0</v>
      </c>
      <c r="I15" s="48">
        <v>1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2</v>
      </c>
      <c r="Q15" s="48">
        <v>14</v>
      </c>
      <c r="R15" s="49">
        <v>87.5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277" t="s">
        <v>157</v>
      </c>
      <c r="E16" s="48"/>
      <c r="F16" s="4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2</v>
      </c>
      <c r="E17" s="36">
        <v>2</v>
      </c>
      <c r="F17" s="37">
        <v>100</v>
      </c>
      <c r="G17" s="36">
        <v>1</v>
      </c>
      <c r="H17" s="36">
        <v>0</v>
      </c>
      <c r="I17" s="36">
        <v>1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2</v>
      </c>
      <c r="Q17" s="36">
        <v>14</v>
      </c>
      <c r="R17" s="37">
        <v>87.5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158</v>
      </c>
      <c r="C18" s="55" t="s">
        <v>30</v>
      </c>
      <c r="D18" s="48">
        <v>42</v>
      </c>
      <c r="E18" s="48">
        <v>42</v>
      </c>
      <c r="F18" s="49">
        <v>100</v>
      </c>
      <c r="G18" s="48">
        <v>3</v>
      </c>
      <c r="H18" s="48">
        <v>9</v>
      </c>
      <c r="I18" s="48">
        <v>6</v>
      </c>
      <c r="J18" s="48">
        <v>7</v>
      </c>
      <c r="K18" s="48">
        <v>5</v>
      </c>
      <c r="L18" s="48">
        <v>8</v>
      </c>
      <c r="M18" s="48">
        <v>3</v>
      </c>
      <c r="N18" s="48">
        <v>1</v>
      </c>
      <c r="O18" s="48">
        <v>0</v>
      </c>
      <c r="P18" s="48">
        <v>42</v>
      </c>
      <c r="Q18" s="48">
        <v>209</v>
      </c>
      <c r="R18" s="49">
        <v>62.2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15</v>
      </c>
      <c r="E19" s="48">
        <v>15</v>
      </c>
      <c r="F19" s="49">
        <v>100</v>
      </c>
      <c r="G19" s="48">
        <v>1</v>
      </c>
      <c r="H19" s="48">
        <v>0</v>
      </c>
      <c r="I19" s="48">
        <v>5</v>
      </c>
      <c r="J19" s="48">
        <v>5</v>
      </c>
      <c r="K19" s="48">
        <v>1</v>
      </c>
      <c r="L19" s="48">
        <v>1</v>
      </c>
      <c r="M19" s="48">
        <v>1</v>
      </c>
      <c r="N19" s="48">
        <v>1</v>
      </c>
      <c r="O19" s="48">
        <v>0</v>
      </c>
      <c r="P19" s="48">
        <v>15</v>
      </c>
      <c r="Q19" s="48">
        <v>73</v>
      </c>
      <c r="R19" s="49">
        <v>60.83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57</v>
      </c>
      <c r="E20" s="36">
        <v>57</v>
      </c>
      <c r="F20" s="37">
        <v>100</v>
      </c>
      <c r="G20" s="36">
        <v>4</v>
      </c>
      <c r="H20" s="36">
        <v>9</v>
      </c>
      <c r="I20" s="36">
        <v>11</v>
      </c>
      <c r="J20" s="36">
        <v>12</v>
      </c>
      <c r="K20" s="36">
        <v>6</v>
      </c>
      <c r="L20" s="36">
        <v>9</v>
      </c>
      <c r="M20" s="36">
        <v>4</v>
      </c>
      <c r="N20" s="36">
        <v>2</v>
      </c>
      <c r="O20" s="36">
        <v>0</v>
      </c>
      <c r="P20" s="36">
        <v>57</v>
      </c>
      <c r="Q20" s="36">
        <v>282</v>
      </c>
      <c r="R20" s="37">
        <v>61.84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159</v>
      </c>
      <c r="C21" s="55" t="s">
        <v>30</v>
      </c>
      <c r="D21" s="48">
        <v>6</v>
      </c>
      <c r="E21" s="48">
        <v>6</v>
      </c>
      <c r="F21" s="49">
        <v>100</v>
      </c>
      <c r="G21" s="48">
        <v>0</v>
      </c>
      <c r="H21" s="48">
        <v>0</v>
      </c>
      <c r="I21" s="48">
        <v>0</v>
      </c>
      <c r="J21" s="48">
        <v>0</v>
      </c>
      <c r="K21" s="48">
        <v>1</v>
      </c>
      <c r="L21" s="48">
        <v>2</v>
      </c>
      <c r="M21" s="48">
        <v>0</v>
      </c>
      <c r="N21" s="48">
        <v>3</v>
      </c>
      <c r="O21" s="48">
        <v>0</v>
      </c>
      <c r="P21" s="48">
        <v>6</v>
      </c>
      <c r="Q21" s="48">
        <v>13</v>
      </c>
      <c r="R21" s="49">
        <v>27.08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8</v>
      </c>
      <c r="E22" s="48">
        <v>8</v>
      </c>
      <c r="F22" s="49">
        <v>100</v>
      </c>
      <c r="G22" s="48">
        <v>0</v>
      </c>
      <c r="H22" s="48">
        <v>1</v>
      </c>
      <c r="I22" s="48">
        <v>3</v>
      </c>
      <c r="J22" s="48">
        <v>0</v>
      </c>
      <c r="K22" s="48">
        <v>1</v>
      </c>
      <c r="L22" s="48">
        <v>0</v>
      </c>
      <c r="M22" s="48">
        <v>2</v>
      </c>
      <c r="N22" s="48">
        <v>1</v>
      </c>
      <c r="O22" s="48">
        <v>0</v>
      </c>
      <c r="P22" s="48">
        <v>8</v>
      </c>
      <c r="Q22" s="48">
        <v>34</v>
      </c>
      <c r="R22" s="49">
        <v>53.13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14</v>
      </c>
      <c r="E23" s="36">
        <v>14</v>
      </c>
      <c r="F23" s="37">
        <v>100</v>
      </c>
      <c r="G23" s="36">
        <v>0</v>
      </c>
      <c r="H23" s="36">
        <v>1</v>
      </c>
      <c r="I23" s="36">
        <v>3</v>
      </c>
      <c r="J23" s="36">
        <v>0</v>
      </c>
      <c r="K23" s="36">
        <v>2</v>
      </c>
      <c r="L23" s="36">
        <v>2</v>
      </c>
      <c r="M23" s="36">
        <v>2</v>
      </c>
      <c r="N23" s="36">
        <v>4</v>
      </c>
      <c r="O23" s="36">
        <v>0</v>
      </c>
      <c r="P23" s="36">
        <v>14</v>
      </c>
      <c r="Q23" s="36">
        <v>47</v>
      </c>
      <c r="R23" s="37">
        <v>41.96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160</v>
      </c>
      <c r="C24" s="55" t="s">
        <v>30</v>
      </c>
      <c r="D24" s="48">
        <v>48</v>
      </c>
      <c r="E24" s="48">
        <v>48</v>
      </c>
      <c r="F24" s="49">
        <v>100</v>
      </c>
      <c r="G24" s="48">
        <v>3</v>
      </c>
      <c r="H24" s="48">
        <v>13</v>
      </c>
      <c r="I24" s="48">
        <v>10</v>
      </c>
      <c r="J24" s="48">
        <v>11</v>
      </c>
      <c r="K24" s="48">
        <v>6</v>
      </c>
      <c r="L24" s="48">
        <v>5</v>
      </c>
      <c r="M24" s="48">
        <v>0</v>
      </c>
      <c r="N24" s="48">
        <v>0</v>
      </c>
      <c r="O24" s="48">
        <v>0</v>
      </c>
      <c r="P24" s="48">
        <v>48</v>
      </c>
      <c r="Q24" s="48">
        <v>269</v>
      </c>
      <c r="R24" s="49">
        <v>70.05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23</v>
      </c>
      <c r="E25" s="48">
        <v>23</v>
      </c>
      <c r="F25" s="49">
        <v>100</v>
      </c>
      <c r="G25" s="48">
        <v>4</v>
      </c>
      <c r="H25" s="48">
        <v>4</v>
      </c>
      <c r="I25" s="48">
        <v>7</v>
      </c>
      <c r="J25" s="48">
        <v>6</v>
      </c>
      <c r="K25" s="48">
        <v>0</v>
      </c>
      <c r="L25" s="48">
        <v>2</v>
      </c>
      <c r="M25" s="48">
        <v>0</v>
      </c>
      <c r="N25" s="48">
        <v>0</v>
      </c>
      <c r="O25" s="48">
        <v>0</v>
      </c>
      <c r="P25" s="48">
        <v>23</v>
      </c>
      <c r="Q25" s="48">
        <v>138</v>
      </c>
      <c r="R25" s="49">
        <v>75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71</v>
      </c>
      <c r="E26" s="36">
        <v>71</v>
      </c>
      <c r="F26" s="37">
        <v>100</v>
      </c>
      <c r="G26" s="36">
        <v>7</v>
      </c>
      <c r="H26" s="36">
        <v>17</v>
      </c>
      <c r="I26" s="36">
        <v>17</v>
      </c>
      <c r="J26" s="36">
        <v>17</v>
      </c>
      <c r="K26" s="36">
        <v>6</v>
      </c>
      <c r="L26" s="36">
        <v>7</v>
      </c>
      <c r="M26" s="36">
        <v>0</v>
      </c>
      <c r="N26" s="36">
        <v>0</v>
      </c>
      <c r="O26" s="36">
        <v>0</v>
      </c>
      <c r="P26" s="36">
        <v>71</v>
      </c>
      <c r="Q26" s="36">
        <v>407</v>
      </c>
      <c r="R26" s="37">
        <v>71.650000000000006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161</v>
      </c>
      <c r="C27" s="55" t="s">
        <v>30</v>
      </c>
      <c r="D27" s="48">
        <v>48</v>
      </c>
      <c r="E27" s="48">
        <v>48</v>
      </c>
      <c r="F27" s="49">
        <v>100</v>
      </c>
      <c r="G27" s="48">
        <v>0</v>
      </c>
      <c r="H27" s="48">
        <v>14</v>
      </c>
      <c r="I27" s="48">
        <v>3</v>
      </c>
      <c r="J27" s="48">
        <v>12</v>
      </c>
      <c r="K27" s="48">
        <v>5</v>
      </c>
      <c r="L27" s="48">
        <v>8</v>
      </c>
      <c r="M27" s="48">
        <v>2</v>
      </c>
      <c r="N27" s="48">
        <v>4</v>
      </c>
      <c r="O27" s="48">
        <v>0</v>
      </c>
      <c r="P27" s="48">
        <v>48</v>
      </c>
      <c r="Q27" s="48">
        <v>228</v>
      </c>
      <c r="R27" s="49">
        <v>59.38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23</v>
      </c>
      <c r="E28" s="48">
        <v>23</v>
      </c>
      <c r="F28" s="49">
        <v>100</v>
      </c>
      <c r="G28" s="48">
        <v>0</v>
      </c>
      <c r="H28" s="48">
        <v>8</v>
      </c>
      <c r="I28" s="48">
        <v>0</v>
      </c>
      <c r="J28" s="48">
        <v>7</v>
      </c>
      <c r="K28" s="48">
        <v>0</v>
      </c>
      <c r="L28" s="48">
        <v>2</v>
      </c>
      <c r="M28" s="48">
        <v>3</v>
      </c>
      <c r="N28" s="48">
        <v>3</v>
      </c>
      <c r="O28" s="48">
        <v>0</v>
      </c>
      <c r="P28" s="48">
        <v>23</v>
      </c>
      <c r="Q28" s="48">
        <v>106</v>
      </c>
      <c r="R28" s="49">
        <v>57.61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71</v>
      </c>
      <c r="E29" s="36">
        <v>71</v>
      </c>
      <c r="F29" s="37">
        <v>100</v>
      </c>
      <c r="G29" s="36">
        <v>0</v>
      </c>
      <c r="H29" s="36">
        <v>22</v>
      </c>
      <c r="I29" s="36">
        <v>3</v>
      </c>
      <c r="J29" s="36">
        <v>19</v>
      </c>
      <c r="K29" s="36">
        <v>5</v>
      </c>
      <c r="L29" s="36">
        <v>10</v>
      </c>
      <c r="M29" s="36">
        <v>5</v>
      </c>
      <c r="N29" s="36">
        <v>7</v>
      </c>
      <c r="O29" s="36">
        <v>0</v>
      </c>
      <c r="P29" s="36">
        <v>71</v>
      </c>
      <c r="Q29" s="36">
        <v>334</v>
      </c>
      <c r="R29" s="37">
        <v>58.8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8" t="s">
        <v>153</v>
      </c>
      <c r="B30" s="238"/>
      <c r="C30" s="149" t="s">
        <v>30</v>
      </c>
      <c r="D30" s="150">
        <f>IFERROR(SUMIF($C$9:$C$29,$C$30,D9:D29),"")</f>
        <v>240</v>
      </c>
      <c r="E30" s="150">
        <f>IFERROR(SUMIF($C$9:$C$29,$C$30,E9:E29),"")</f>
        <v>240</v>
      </c>
      <c r="F30" s="151">
        <f>IFERROR(IFERROR(IF(D30&gt;0,ROUND((E30/D30)*100,2),0),""),"")</f>
        <v>100</v>
      </c>
      <c r="G30" s="150">
        <f>IFERROR(SUMIF($C$9:$C$29,$C$30,G9:G29),"")</f>
        <v>21</v>
      </c>
      <c r="H30" s="150">
        <f>IFERROR(SUMIF($C$9:$C$29,$C$30,H9:H29),"")</f>
        <v>45</v>
      </c>
      <c r="I30" s="150">
        <f>IFERROR(SUMIF($C$9:$C$29,$C$30,I9:I29),"")</f>
        <v>34</v>
      </c>
      <c r="J30" s="150">
        <f>IFERROR(SUMIF($C$9:$C$29,$C$30,J9:J29),"")</f>
        <v>53</v>
      </c>
      <c r="K30" s="150">
        <f>IFERROR(SUMIF($C$9:$C$29,$C$30,K9:K29),"")</f>
        <v>28</v>
      </c>
      <c r="L30" s="150">
        <f>IFERROR(SUMIF($C$9:$C$29,$C$30,L9:L29),"")</f>
        <v>37</v>
      </c>
      <c r="M30" s="150">
        <f>IFERROR(SUMIF($C$9:$C$29,$C$30,M9:M29),"")</f>
        <v>11</v>
      </c>
      <c r="N30" s="150">
        <f>IFERROR(SUMIF($C$9:$C$29,$C$30,N9:N29),"")</f>
        <v>11</v>
      </c>
      <c r="O30" s="150">
        <f>IFERROR(SUMIF($C$9:$C$29,$C$30,O9:O29),"")</f>
        <v>0</v>
      </c>
      <c r="P30" s="150">
        <f>IFERROR(SUMIF($C$9:$C$29,$C$30,P9:P29),"")</f>
        <v>240</v>
      </c>
      <c r="Q30" s="150">
        <f>IFERROR(SUMIF($C$9:$C$29,$C$30,Q9:Q29),"")</f>
        <v>1208</v>
      </c>
      <c r="R30" s="151">
        <f>IFERROR(IF(D30&gt;0,ROUND((Q30/D30)*12.5,2),0),"")</f>
        <v>62.92</v>
      </c>
      <c r="S30" s="52"/>
      <c r="T30" s="241" t="str">
        <f>IFERROR(IF(R32&lt;&gt;'10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30" s="241"/>
      <c r="V30" s="241"/>
      <c r="W30" s="241"/>
    </row>
    <row r="31" spans="1:23" s="54" customFormat="1" ht="15.45" customHeight="1" x14ac:dyDescent="0.25">
      <c r="A31" s="238"/>
      <c r="B31" s="238"/>
      <c r="C31" s="149" t="s">
        <v>31</v>
      </c>
      <c r="D31" s="150">
        <f>IFERROR(SUMIF($C$9:$C$29,$C$31,D9:D29),"")</f>
        <v>115</v>
      </c>
      <c r="E31" s="150">
        <f>IFERROR(SUMIF($C$9:$C$29,$C$31,E9:E29),"")</f>
        <v>115</v>
      </c>
      <c r="F31" s="151">
        <f>IFERROR(IF(D31&gt;0,ROUND((E31/D31)*100,2),0),"")</f>
        <v>100</v>
      </c>
      <c r="G31" s="150">
        <f>IFERROR(SUMIF($C$9:$C$29,$C$31,G9:G29),"")</f>
        <v>18</v>
      </c>
      <c r="H31" s="150">
        <f>IFERROR(SUMIF($C$9:$C$29,$C$31,H9:H29),"")</f>
        <v>21</v>
      </c>
      <c r="I31" s="150">
        <f>IFERROR(SUMIF($C$9:$C$29,$C$31,I9:I29),"")</f>
        <v>22</v>
      </c>
      <c r="J31" s="150">
        <f>IFERROR(SUMIF($C$9:$C$29,$C$31,J9:J29),"")</f>
        <v>20</v>
      </c>
      <c r="K31" s="150">
        <f>IFERROR(SUMIF($C$9:$C$29,$C$31,K9:K29),"")</f>
        <v>6</v>
      </c>
      <c r="L31" s="150">
        <f>IFERROR(SUMIF($C$9:$C$29,$C$31,L9:L29),"")</f>
        <v>13</v>
      </c>
      <c r="M31" s="150">
        <f>IFERROR(SUMIF($C$9:$C$29,$C$31,M9:M29),"")</f>
        <v>10</v>
      </c>
      <c r="N31" s="150">
        <f>IFERROR(SUMIF($C$9:$C$29,$C$31,N9:N29),"")</f>
        <v>5</v>
      </c>
      <c r="O31" s="150">
        <f>IFERROR(SUMIF($C$9:$C$29,$C$31,O9:O29),"")</f>
        <v>0</v>
      </c>
      <c r="P31" s="150">
        <f>IFERROR(SUMIF($C$9:$C$29,$C$31,P9:P29),"")</f>
        <v>115</v>
      </c>
      <c r="Q31" s="150">
        <f>IFERROR(SUMIF($C$9:$C$29,$C$31,Q9:Q29),"")</f>
        <v>611</v>
      </c>
      <c r="R31" s="151">
        <f>IFERROR(IF(D31&gt;0,ROUND((Q31/D31)*12.5,2),0),"")</f>
        <v>66.41</v>
      </c>
      <c r="S31" s="52"/>
      <c r="T31" s="241"/>
      <c r="U31" s="241"/>
      <c r="V31" s="241"/>
      <c r="W31" s="241"/>
    </row>
    <row r="32" spans="1:23" s="54" customFormat="1" ht="15.45" customHeight="1" x14ac:dyDescent="0.25">
      <c r="A32" s="238"/>
      <c r="B32" s="238"/>
      <c r="C32" s="149" t="s">
        <v>42</v>
      </c>
      <c r="D32" s="150">
        <f>IFERROR(SUMIF($C$9:$C$29,$C$32,D9:D29),"")</f>
        <v>355</v>
      </c>
      <c r="E32" s="150">
        <f>IFERROR(SUMIF($C$9:$C$29,$C$32,E9:E29),"")</f>
        <v>355</v>
      </c>
      <c r="F32" s="151">
        <f>IFERROR(IF(D32&gt;0,ROUND((E32/D32)*100,2),0),"")</f>
        <v>100</v>
      </c>
      <c r="G32" s="150">
        <f>IFERROR(SUMIF($C$9:$C$29,$C$32,G9:G29),"")</f>
        <v>39</v>
      </c>
      <c r="H32" s="150">
        <f>IFERROR(SUMIF($C$9:$C$29,$C$32,H9:H29),"")</f>
        <v>66</v>
      </c>
      <c r="I32" s="150">
        <f>IFERROR(SUMIF($C$9:$C$29,$C$32,I9:I29),"")</f>
        <v>56</v>
      </c>
      <c r="J32" s="150">
        <f>IFERROR(SUMIF($C$9:$C$29,$C$32,J9:J29),"")</f>
        <v>73</v>
      </c>
      <c r="K32" s="150">
        <f>IFERROR(SUMIF($C$9:$C$29,$C$32,K9:K29),"")</f>
        <v>34</v>
      </c>
      <c r="L32" s="150">
        <f>IFERROR(SUMIF($C$9:$C$29,$C$32,L9:L29),"")</f>
        <v>50</v>
      </c>
      <c r="M32" s="150">
        <f>IFERROR(SUMIF($C$9:$C$29,$C$32,M9:M29),"")</f>
        <v>21</v>
      </c>
      <c r="N32" s="150">
        <f>IFERROR(SUMIF($C$9:$C$29,$C$32,N9:N29),"")</f>
        <v>16</v>
      </c>
      <c r="O32" s="150">
        <f>IFERROR(SUMIF($C$9:$C$29,$C$32,O9:O29),"")</f>
        <v>0</v>
      </c>
      <c r="P32" s="150">
        <f>IFERROR(SUMIF($C$9:$C$29,$C$32,P9:P29),"")</f>
        <v>355</v>
      </c>
      <c r="Q32" s="150">
        <f>IFERROR(SUMIF($C$9:$C$29,$C$32,Q9:Q29),"")</f>
        <v>1819</v>
      </c>
      <c r="R32" s="152">
        <f>IFERROR(IF(D32&gt;0,ROUND((Q32/D32)*12.5,2),0),"")</f>
        <v>64.05</v>
      </c>
      <c r="S32" s="52"/>
      <c r="T32" s="241"/>
      <c r="U32" s="241"/>
      <c r="V32" s="241"/>
      <c r="W32" s="241"/>
    </row>
    <row r="33" spans="1:23" s="13" customFormat="1" ht="10.199999999999999" x14ac:dyDescent="0.25">
      <c r="A33" s="217" t="s">
        <v>140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39"/>
      <c r="S33" s="11"/>
      <c r="T33" s="241"/>
      <c r="U33" s="241"/>
      <c r="V33" s="241"/>
      <c r="W33" s="241"/>
    </row>
    <row r="34" spans="1:23" s="13" customFormat="1" ht="40.049999999999997" customHeight="1" x14ac:dyDescent="0.2">
      <c r="A34" s="275" t="s">
        <v>142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11"/>
      <c r="T34" s="12"/>
      <c r="U34" s="11"/>
      <c r="V34" s="11"/>
      <c r="W34" s="11"/>
    </row>
    <row r="35" spans="1:23" s="13" customFormat="1" ht="40.049999999999997" customHeight="1" x14ac:dyDescent="0.25">
      <c r="A35" s="276" t="s">
        <v>143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11"/>
      <c r="T35" s="12"/>
      <c r="U35" s="11"/>
      <c r="V35" s="11"/>
      <c r="W35" s="11"/>
    </row>
    <row r="1016" spans="1:23" ht="24.9" customHeight="1" x14ac:dyDescent="0.25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S+rhouh4n790EAsY35x2wb5A6n2da221ZKFoTVdRskczh1eo0EzjOqL3dnZA1rZj4E0VpCjXbuGDzw5C2oZnWQ==" saltValue="JE0bV4vCp/XgQouMTrkwPQ==" spinCount="100000" sheet="1" objects="1" scenarios="1"/>
  <mergeCells count="26">
    <mergeCell ref="T30:W33"/>
    <mergeCell ref="A35:R35"/>
    <mergeCell ref="A34:R34"/>
    <mergeCell ref="A15:A17"/>
    <mergeCell ref="B15:B17"/>
    <mergeCell ref="A18:A20"/>
    <mergeCell ref="B18:B20"/>
    <mergeCell ref="A21:A23"/>
    <mergeCell ref="B21:B23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9:A11"/>
    <mergeCell ref="B9:B11"/>
    <mergeCell ref="A12:A14"/>
    <mergeCell ref="B12:B14"/>
    <mergeCell ref="A30:B32"/>
    <mergeCell ref="A33:R3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8" t="s">
        <v>134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3.8" x14ac:dyDescent="0.25">
      <c r="A3" s="227" t="s">
        <v>146</v>
      </c>
      <c r="B3" s="265"/>
      <c r="C3" s="265"/>
      <c r="D3" s="124"/>
      <c r="E3" s="12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66" t="s">
        <v>214</v>
      </c>
      <c r="B6" s="267"/>
      <c r="C6" s="267"/>
      <c r="D6" s="126"/>
      <c r="E6" s="126"/>
      <c r="F6" s="126"/>
    </row>
    <row r="7" spans="1:14" s="123" customFormat="1" ht="13.8" x14ac:dyDescent="0.25">
      <c r="A7" s="234"/>
      <c r="B7" s="230"/>
      <c r="C7" s="230"/>
      <c r="D7" s="122"/>
      <c r="E7" s="122"/>
      <c r="F7" s="125"/>
    </row>
    <row r="8" spans="1:14" s="128" customFormat="1" ht="19.95" customHeight="1" x14ac:dyDescent="0.3">
      <c r="A8" s="186" t="s">
        <v>19</v>
      </c>
      <c r="B8" s="186" t="s">
        <v>0</v>
      </c>
      <c r="C8" s="186" t="s">
        <v>29</v>
      </c>
      <c r="D8" s="127"/>
      <c r="E8" s="127"/>
      <c r="F8" s="127"/>
    </row>
    <row r="9" spans="1:14" s="54" customFormat="1" ht="49.95" customHeight="1" x14ac:dyDescent="0.25">
      <c r="A9" s="188">
        <v>1</v>
      </c>
      <c r="B9" s="180" t="s">
        <v>174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ht="40.049999999999997" customHeight="1" x14ac:dyDescent="0.25">
      <c r="A11" s="290" t="s">
        <v>142</v>
      </c>
      <c r="B11" s="264"/>
      <c r="C11" s="264"/>
    </row>
    <row r="12" spans="1:14" ht="40.049999999999997" customHeight="1" x14ac:dyDescent="0.25">
      <c r="A12" s="291" t="s">
        <v>143</v>
      </c>
      <c r="B12" s="263"/>
      <c r="C12" s="263"/>
    </row>
    <row r="22" spans="1:1" x14ac:dyDescent="0.25">
      <c r="A22" s="131"/>
    </row>
  </sheetData>
  <sheetProtection algorithmName="SHA-512" hashValue="VYYdTDXDcYXFhhoggnJn6knJHM5QhXV878dnFpEbxKililTRJTm2ZBt8bTEkC8oF5LSFoNTRPa0PcqHzu2PXSQ==" saltValue="SSUcsmtIL3QFmXpqv0LZJ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5" t="s">
        <v>137</v>
      </c>
      <c r="B1" s="225"/>
      <c r="C1" s="225"/>
      <c r="D1" s="225"/>
      <c r="E1" s="225"/>
      <c r="F1" s="132"/>
      <c r="G1" s="168" t="s">
        <v>135</v>
      </c>
      <c r="H1" s="125"/>
      <c r="I1" s="125"/>
      <c r="J1" s="122"/>
      <c r="K1" s="122"/>
      <c r="L1" s="122"/>
      <c r="M1" s="122"/>
      <c r="N1" s="122"/>
      <c r="O1" s="122"/>
      <c r="P1" s="122"/>
    </row>
    <row r="2" spans="1:16" s="41" customFormat="1" ht="17.399999999999999" x14ac:dyDescent="0.25">
      <c r="A2" s="226" t="s">
        <v>145</v>
      </c>
      <c r="B2" s="226"/>
      <c r="C2" s="226"/>
      <c r="D2" s="226"/>
      <c r="E2" s="226"/>
      <c r="F2" s="133"/>
      <c r="G2" s="153" t="s">
        <v>57</v>
      </c>
      <c r="H2" s="125"/>
      <c r="I2" s="125"/>
      <c r="J2" s="122"/>
      <c r="K2" s="122"/>
      <c r="L2" s="122"/>
      <c r="M2" s="122"/>
      <c r="N2" s="122"/>
      <c r="O2" s="122"/>
      <c r="P2" s="122"/>
    </row>
    <row r="3" spans="1:16" s="41" customFormat="1" ht="13.8" x14ac:dyDescent="0.2">
      <c r="A3" s="227" t="s">
        <v>146</v>
      </c>
      <c r="B3" s="265"/>
      <c r="C3" s="265"/>
      <c r="D3" s="265"/>
      <c r="E3" s="265"/>
      <c r="F3" s="134"/>
      <c r="G3" s="135"/>
      <c r="H3" s="135"/>
      <c r="I3" s="135"/>
      <c r="J3" s="124"/>
      <c r="K3" s="124"/>
      <c r="L3" s="124"/>
      <c r="M3" s="124"/>
      <c r="N3" s="124"/>
      <c r="O3" s="124"/>
      <c r="P3" s="124"/>
    </row>
    <row r="4" spans="1:16" s="41" customFormat="1" ht="13.8" x14ac:dyDescent="0.25">
      <c r="A4" s="229"/>
      <c r="B4" s="230"/>
      <c r="C4" s="230"/>
      <c r="D4" s="230"/>
      <c r="E4" s="230"/>
      <c r="F4" s="122"/>
      <c r="G4" s="125"/>
      <c r="H4" s="122"/>
      <c r="I4" s="122"/>
      <c r="J4" s="122"/>
      <c r="K4" s="122"/>
      <c r="L4" s="122"/>
      <c r="M4" s="122"/>
      <c r="N4" s="122"/>
      <c r="O4" s="122"/>
      <c r="P4" s="122"/>
    </row>
    <row r="5" spans="1:16" s="41" customFormat="1" ht="13.8" x14ac:dyDescent="0.25">
      <c r="A5" s="231" t="s">
        <v>147</v>
      </c>
      <c r="B5" s="230"/>
      <c r="C5" s="230"/>
      <c r="D5" s="230"/>
      <c r="E5" s="230"/>
      <c r="F5" s="136"/>
      <c r="G5" s="125"/>
      <c r="H5" s="125"/>
      <c r="I5" s="125"/>
      <c r="J5" s="122"/>
      <c r="K5" s="122"/>
      <c r="L5" s="122"/>
      <c r="M5" s="122"/>
      <c r="N5" s="122"/>
      <c r="O5" s="122"/>
      <c r="P5" s="122"/>
    </row>
    <row r="6" spans="1:16" s="41" customFormat="1" ht="13.8" x14ac:dyDescent="0.25">
      <c r="A6" s="232" t="s">
        <v>215</v>
      </c>
      <c r="B6" s="268"/>
      <c r="C6" s="268"/>
      <c r="D6" s="268"/>
      <c r="E6" s="268"/>
      <c r="F6" s="137"/>
      <c r="G6" s="138"/>
      <c r="H6" s="138"/>
      <c r="I6" s="138"/>
      <c r="J6" s="122"/>
      <c r="K6" s="122"/>
      <c r="L6" s="122"/>
      <c r="M6" s="122"/>
      <c r="N6" s="122"/>
      <c r="O6" s="122"/>
      <c r="P6" s="122"/>
    </row>
    <row r="7" spans="1:16" s="41" customFormat="1" ht="13.8" x14ac:dyDescent="0.25">
      <c r="A7" s="231"/>
      <c r="B7" s="230"/>
      <c r="C7" s="230"/>
      <c r="D7" s="230"/>
      <c r="E7" s="230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6" s="54" customFormat="1" ht="13.8" x14ac:dyDescent="0.25">
      <c r="A8" s="219" t="s">
        <v>59</v>
      </c>
      <c r="B8" s="219" t="s">
        <v>0</v>
      </c>
      <c r="C8" s="219" t="s">
        <v>14</v>
      </c>
      <c r="D8" s="219"/>
      <c r="E8" s="219"/>
      <c r="F8" s="127"/>
      <c r="G8" s="127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20"/>
      <c r="B9" s="219"/>
      <c r="C9" s="187">
        <v>2019</v>
      </c>
      <c r="D9" s="187">
        <v>2020</v>
      </c>
      <c r="E9" s="187">
        <v>2021</v>
      </c>
      <c r="F9" s="127"/>
      <c r="G9" s="127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188">
        <v>1</v>
      </c>
      <c r="B10" s="180" t="s">
        <v>150</v>
      </c>
      <c r="C10" s="181">
        <v>100</v>
      </c>
      <c r="D10" s="181">
        <v>90.91</v>
      </c>
      <c r="E10" s="177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17" t="s">
        <v>140</v>
      </c>
      <c r="B11" s="217"/>
      <c r="C11" s="217"/>
      <c r="D11" s="217"/>
      <c r="E11" s="217"/>
      <c r="F11" s="139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2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6" t="s">
        <v>143</v>
      </c>
      <c r="B13" s="223"/>
      <c r="C13" s="223"/>
      <c r="D13" s="223"/>
      <c r="E13" s="22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0"/>
      <c r="D14" s="14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0"/>
      <c r="C15" s="140"/>
      <c r="D15" s="140"/>
      <c r="E15" s="140"/>
      <c r="F15" s="140"/>
      <c r="G15" s="140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1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2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2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2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2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2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2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2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2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2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2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2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2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2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2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2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2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2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2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2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n7vEAictaNcpv++3aoaLhqZIF1YNdJOfti40os08ctDzszeLVFvutZ4PKD0nPSAn45tbB5bt17pb1Q03q9JKQA==" saltValue="2rMYLSRRm2ifoM72xsQRMQ==" spinCount="100000" sheet="1" objects="1" scenarios="1"/>
  <mergeCells count="13">
    <mergeCell ref="A12:E12"/>
    <mergeCell ref="A13:E13"/>
    <mergeCell ref="A7:E7"/>
    <mergeCell ref="A8:A9"/>
    <mergeCell ref="B8:B9"/>
    <mergeCell ref="C8:E8"/>
    <mergeCell ref="A11:E11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2" sqref="G2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5" t="s">
        <v>137</v>
      </c>
      <c r="B1" s="225"/>
      <c r="C1" s="225"/>
      <c r="D1" s="225"/>
      <c r="E1" s="225"/>
      <c r="F1" s="83"/>
      <c r="G1" s="168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6" t="s">
        <v>145</v>
      </c>
      <c r="B2" s="226"/>
      <c r="C2" s="226"/>
      <c r="D2" s="226"/>
      <c r="E2" s="226"/>
      <c r="F2" s="86"/>
      <c r="G2" s="153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7" t="s">
        <v>146</v>
      </c>
      <c r="B3" s="265"/>
      <c r="C3" s="265"/>
      <c r="D3" s="265"/>
      <c r="E3" s="265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31"/>
      <c r="B4" s="268"/>
      <c r="C4" s="268"/>
      <c r="D4" s="268"/>
      <c r="E4" s="268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31" t="s">
        <v>147</v>
      </c>
      <c r="B5" s="230"/>
      <c r="C5" s="230"/>
      <c r="D5" s="230"/>
      <c r="E5" s="230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0" t="s">
        <v>216</v>
      </c>
      <c r="B6" s="259"/>
      <c r="C6" s="259"/>
      <c r="D6" s="259"/>
      <c r="E6" s="259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45"/>
      <c r="C7" s="245"/>
      <c r="D7" s="245"/>
      <c r="E7" s="245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46" t="s">
        <v>19</v>
      </c>
      <c r="B8" s="246" t="s">
        <v>34</v>
      </c>
      <c r="C8" s="247" t="s">
        <v>1</v>
      </c>
      <c r="D8" s="247"/>
      <c r="E8" s="247"/>
      <c r="F8" s="143"/>
      <c r="G8" s="143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46"/>
      <c r="B9" s="247"/>
      <c r="C9" s="247" t="s">
        <v>24</v>
      </c>
      <c r="D9" s="247"/>
      <c r="E9" s="247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46"/>
      <c r="B10" s="247"/>
      <c r="C10" s="189">
        <v>2019</v>
      </c>
      <c r="D10" s="189">
        <v>2020</v>
      </c>
      <c r="E10" s="189">
        <v>2021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8" t="s">
        <v>178</v>
      </c>
      <c r="C11" s="191">
        <v>29</v>
      </c>
      <c r="D11" s="144">
        <v>13</v>
      </c>
      <c r="E11" s="144">
        <v>10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42" t="s">
        <v>140</v>
      </c>
      <c r="B12" s="242"/>
      <c r="C12" s="242"/>
      <c r="D12" s="242"/>
      <c r="E12" s="24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3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43"/>
      <c r="C14" s="243"/>
      <c r="D14" s="243"/>
      <c r="E14" s="24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CS9PUhaJ2XB0g3eh9A95qBJmcrb9jtaOOc7k9d6H7WkMgZ3uzhxqAt1WbfyuFTtDF94stIfVySHSBKVcT7GXdQ==" saltValue="TJ+v1UVL0RSaBo7pH3ygIA==" spinCount="100000" sheet="1" objects="1" scenarios="1"/>
  <mergeCells count="14">
    <mergeCell ref="A13:E13"/>
    <mergeCell ref="A14:E14"/>
    <mergeCell ref="A7:E7"/>
    <mergeCell ref="A8:A10"/>
    <mergeCell ref="B8:B10"/>
    <mergeCell ref="C8:E8"/>
    <mergeCell ref="C9:E9"/>
    <mergeCell ref="A12:E12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38.33203125" style="129" customWidth="1"/>
    <col min="4" max="4" width="5.77734375" style="129" customWidth="1"/>
    <col min="5" max="5" width="18.21875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8" t="s">
        <v>130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4.4" x14ac:dyDescent="0.25">
      <c r="A3" s="227" t="s">
        <v>146</v>
      </c>
      <c r="B3" s="265"/>
      <c r="C3" s="265"/>
      <c r="D3" s="124"/>
      <c r="E3" s="17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32" t="s">
        <v>53</v>
      </c>
      <c r="B6" s="233"/>
      <c r="C6" s="233"/>
      <c r="D6" s="126"/>
      <c r="E6" s="126"/>
      <c r="F6" s="126"/>
    </row>
    <row r="7" spans="1:14" s="123" customFormat="1" ht="13.8" x14ac:dyDescent="0.25">
      <c r="A7" s="231"/>
      <c r="B7" s="230"/>
      <c r="C7" s="230"/>
      <c r="D7" s="122"/>
      <c r="E7" s="122"/>
      <c r="F7" s="125"/>
    </row>
    <row r="8" spans="1:14" s="128" customFormat="1" ht="19.95" customHeight="1" x14ac:dyDescent="0.3">
      <c r="A8" s="170" t="s">
        <v>19</v>
      </c>
      <c r="B8" s="170" t="s">
        <v>0</v>
      </c>
      <c r="C8" s="170" t="s">
        <v>29</v>
      </c>
      <c r="D8" s="127"/>
      <c r="E8" s="127"/>
      <c r="F8" s="127"/>
    </row>
    <row r="9" spans="1:14" s="54" customFormat="1" ht="49.95" customHeight="1" x14ac:dyDescent="0.25">
      <c r="A9" s="171">
        <v>1</v>
      </c>
      <c r="B9" s="180" t="s">
        <v>150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ht="40.049999999999997" customHeight="1" x14ac:dyDescent="0.25">
      <c r="A11" s="290" t="s">
        <v>142</v>
      </c>
      <c r="B11" s="264"/>
      <c r="C11" s="264"/>
    </row>
    <row r="12" spans="1:14" ht="40.049999999999997" customHeight="1" x14ac:dyDescent="0.25">
      <c r="A12" s="291" t="s">
        <v>143</v>
      </c>
      <c r="B12" s="263"/>
      <c r="C12" s="263"/>
    </row>
    <row r="20" spans="1:1" x14ac:dyDescent="0.25">
      <c r="A20" s="131"/>
    </row>
  </sheetData>
  <sheetProtection algorithmName="SHA-512" hashValue="PmQAqMDJaRHSr7ufe6577PY43Oh93TD2jTLOK+UeMdw+xKSYzf4QhefTw91Ll2TLcj0LxsbaYOvg6wVzsVBOHg==" saltValue="qZ4GAQJwsCEcGvFGSrx5mA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1" t="s">
        <v>137</v>
      </c>
      <c r="B1" s="251"/>
      <c r="C1" s="251"/>
      <c r="D1" s="251"/>
      <c r="E1" s="251"/>
      <c r="F1" s="251"/>
      <c r="G1" s="251"/>
      <c r="H1" s="251"/>
      <c r="I1" s="251"/>
      <c r="J1" s="251"/>
      <c r="K1" s="83"/>
      <c r="L1" s="164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2" t="s">
        <v>145</v>
      </c>
      <c r="B2" s="252"/>
      <c r="C2" s="252"/>
      <c r="D2" s="252"/>
      <c r="E2" s="252"/>
      <c r="F2" s="252"/>
      <c r="G2" s="252"/>
      <c r="H2" s="252"/>
      <c r="I2" s="252"/>
      <c r="J2" s="252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3" t="s">
        <v>146</v>
      </c>
      <c r="B3" s="254"/>
      <c r="C3" s="254"/>
      <c r="D3" s="254"/>
      <c r="E3" s="254"/>
      <c r="F3" s="254"/>
      <c r="G3" s="254"/>
      <c r="H3" s="254"/>
      <c r="I3" s="254"/>
      <c r="J3" s="254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5"/>
      <c r="B4" s="245"/>
      <c r="C4" s="245"/>
      <c r="D4" s="245"/>
      <c r="E4" s="245"/>
      <c r="F4" s="245"/>
      <c r="G4" s="245"/>
      <c r="H4" s="245"/>
      <c r="I4" s="245"/>
      <c r="J4" s="245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4" t="s">
        <v>147</v>
      </c>
      <c r="B5" s="245"/>
      <c r="C5" s="245"/>
      <c r="D5" s="245"/>
      <c r="E5" s="245"/>
      <c r="F5" s="245"/>
      <c r="G5" s="245"/>
      <c r="H5" s="245"/>
      <c r="I5" s="245"/>
      <c r="J5" s="245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9" t="s">
        <v>162</v>
      </c>
      <c r="B6" s="250"/>
      <c r="C6" s="250"/>
      <c r="D6" s="250"/>
      <c r="E6" s="250"/>
      <c r="F6" s="250"/>
      <c r="G6" s="250"/>
      <c r="H6" s="250"/>
      <c r="I6" s="250"/>
      <c r="J6" s="250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6" t="s">
        <v>54</v>
      </c>
      <c r="B8" s="246" t="s">
        <v>0</v>
      </c>
      <c r="C8" s="247" t="s">
        <v>49</v>
      </c>
      <c r="D8" s="247"/>
      <c r="E8" s="247"/>
      <c r="F8" s="247" t="s">
        <v>20</v>
      </c>
      <c r="G8" s="247"/>
      <c r="H8" s="247"/>
      <c r="I8" s="247"/>
      <c r="J8" s="247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7"/>
      <c r="B9" s="246"/>
      <c r="C9" s="169" t="s">
        <v>50</v>
      </c>
      <c r="D9" s="169" t="s">
        <v>51</v>
      </c>
      <c r="E9" s="169" t="s">
        <v>52</v>
      </c>
      <c r="F9" s="169" t="s">
        <v>50</v>
      </c>
      <c r="G9" s="169" t="s">
        <v>25</v>
      </c>
      <c r="H9" s="169" t="s">
        <v>51</v>
      </c>
      <c r="I9" s="169" t="s">
        <v>25</v>
      </c>
      <c r="J9" s="169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8" t="s">
        <v>150</v>
      </c>
      <c r="C10" s="72">
        <v>48</v>
      </c>
      <c r="D10" s="72">
        <v>23</v>
      </c>
      <c r="E10" s="72">
        <v>71</v>
      </c>
      <c r="F10" s="72">
        <v>48</v>
      </c>
      <c r="G10" s="179">
        <v>100</v>
      </c>
      <c r="H10" s="72">
        <v>23</v>
      </c>
      <c r="I10" s="179">
        <v>100</v>
      </c>
      <c r="J10" s="72">
        <v>71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2" t="s">
        <v>140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78" t="s">
        <v>142</v>
      </c>
      <c r="B12" s="248"/>
      <c r="C12" s="248"/>
      <c r="D12" s="248"/>
      <c r="E12" s="248"/>
      <c r="F12" s="248"/>
      <c r="G12" s="248"/>
      <c r="H12" s="248"/>
      <c r="I12" s="248"/>
      <c r="J12" s="24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3"/>
      <c r="C13" s="243"/>
      <c r="D13" s="243"/>
      <c r="E13" s="243"/>
      <c r="F13" s="243"/>
      <c r="G13" s="243"/>
      <c r="H13" s="243"/>
      <c r="I13" s="243"/>
      <c r="J13" s="24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67F6TFFZdunT8XaJi3/aB9uotKUhoyn+fiLuxsPjN4F3Gm38+3d4BpKv9D9E3i9Ts+17kdKdbd+NEK5TkOKOEQ==" saltValue="3BUblNNzN/VlPAFagJZy7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7:J7"/>
    <mergeCell ref="A8:A9"/>
    <mergeCell ref="B8:B9"/>
    <mergeCell ref="C8:E8"/>
    <mergeCell ref="F8:J8"/>
    <mergeCell ref="A12:J12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19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7.88671875" style="105" bestFit="1" customWidth="1"/>
    <col min="8" max="16384" width="9.109375" style="105"/>
  </cols>
  <sheetData>
    <row r="1" spans="1:16" s="99" customFormat="1" ht="16.2" x14ac:dyDescent="0.3">
      <c r="A1" s="257" t="s">
        <v>137</v>
      </c>
      <c r="B1" s="257"/>
      <c r="C1" s="257"/>
      <c r="D1" s="257"/>
      <c r="E1" s="257"/>
      <c r="F1" s="83"/>
      <c r="G1" s="167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1" t="s">
        <v>145</v>
      </c>
      <c r="B2" s="251"/>
      <c r="C2" s="251"/>
      <c r="D2" s="251"/>
      <c r="E2" s="251"/>
      <c r="F2" s="86"/>
      <c r="G2" s="153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8" t="s">
        <v>146</v>
      </c>
      <c r="B3" s="258"/>
      <c r="C3" s="258"/>
      <c r="D3" s="258"/>
      <c r="E3" s="25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59"/>
      <c r="B4" s="259"/>
      <c r="C4" s="259"/>
      <c r="D4" s="259"/>
      <c r="E4" s="25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59" t="s">
        <v>147</v>
      </c>
      <c r="B5" s="259"/>
      <c r="C5" s="259"/>
      <c r="D5" s="259"/>
      <c r="E5" s="25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0" t="s">
        <v>163</v>
      </c>
      <c r="B6" s="260"/>
      <c r="C6" s="260"/>
      <c r="D6" s="260"/>
      <c r="E6" s="26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6" t="s">
        <v>140</v>
      </c>
      <c r="B7" s="256"/>
      <c r="C7" s="256"/>
      <c r="D7" s="256"/>
      <c r="E7" s="25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164</v>
      </c>
      <c r="D9" s="113">
        <v>474</v>
      </c>
      <c r="E9" s="114">
        <v>94.8</v>
      </c>
    </row>
    <row r="10" spans="1:16" ht="14.4" x14ac:dyDescent="0.3">
      <c r="A10" s="280">
        <v>2</v>
      </c>
      <c r="B10" s="281" t="s">
        <v>150</v>
      </c>
      <c r="C10" s="282" t="s">
        <v>165</v>
      </c>
      <c r="D10" s="283">
        <v>471</v>
      </c>
      <c r="E10" s="284">
        <v>94.2</v>
      </c>
    </row>
    <row r="11" spans="1:16" ht="14.4" x14ac:dyDescent="0.3">
      <c r="A11" s="280">
        <v>3</v>
      </c>
      <c r="B11" s="281" t="s">
        <v>150</v>
      </c>
      <c r="C11" s="282" t="s">
        <v>166</v>
      </c>
      <c r="D11" s="283">
        <v>464</v>
      </c>
      <c r="E11" s="284">
        <v>92.8</v>
      </c>
    </row>
    <row r="12" spans="1:16" ht="14.4" x14ac:dyDescent="0.3">
      <c r="A12" s="280">
        <v>4</v>
      </c>
      <c r="B12" s="281" t="s">
        <v>150</v>
      </c>
      <c r="C12" s="282" t="s">
        <v>167</v>
      </c>
      <c r="D12" s="283">
        <v>454</v>
      </c>
      <c r="E12" s="284">
        <v>90.8</v>
      </c>
    </row>
    <row r="13" spans="1:16" ht="14.4" x14ac:dyDescent="0.3">
      <c r="A13" s="280">
        <v>4</v>
      </c>
      <c r="B13" s="281" t="s">
        <v>150</v>
      </c>
      <c r="C13" s="282" t="s">
        <v>168</v>
      </c>
      <c r="D13" s="283">
        <v>454</v>
      </c>
      <c r="E13" s="284">
        <v>90.8</v>
      </c>
    </row>
    <row r="14" spans="1:16" ht="14.4" x14ac:dyDescent="0.3">
      <c r="A14" s="280">
        <v>5</v>
      </c>
      <c r="B14" s="281" t="s">
        <v>150</v>
      </c>
      <c r="C14" s="282" t="s">
        <v>169</v>
      </c>
      <c r="D14" s="283">
        <v>453</v>
      </c>
      <c r="E14" s="284">
        <v>90.6</v>
      </c>
    </row>
    <row r="15" spans="1:16" ht="14.4" x14ac:dyDescent="0.3">
      <c r="A15" s="280">
        <v>6</v>
      </c>
      <c r="B15" s="281" t="s">
        <v>150</v>
      </c>
      <c r="C15" s="282" t="s">
        <v>170</v>
      </c>
      <c r="D15" s="283">
        <v>451</v>
      </c>
      <c r="E15" s="284">
        <v>90.2</v>
      </c>
    </row>
    <row r="16" spans="1:16" ht="14.4" x14ac:dyDescent="0.3">
      <c r="A16" s="280">
        <v>7</v>
      </c>
      <c r="B16" s="281" t="s">
        <v>150</v>
      </c>
      <c r="C16" s="282" t="s">
        <v>171</v>
      </c>
      <c r="D16" s="283">
        <v>450</v>
      </c>
      <c r="E16" s="284">
        <v>90</v>
      </c>
    </row>
    <row r="18" spans="1:5" ht="40.049999999999997" customHeight="1" x14ac:dyDescent="0.25">
      <c r="A18" s="286" t="s">
        <v>142</v>
      </c>
      <c r="B18" s="285"/>
      <c r="C18" s="285"/>
      <c r="D18" s="285"/>
      <c r="E18" s="285"/>
    </row>
    <row r="19" spans="1:5" ht="40.049999999999997" customHeight="1" x14ac:dyDescent="0.25">
      <c r="A19" s="288" t="s">
        <v>143</v>
      </c>
      <c r="B19" s="287"/>
      <c r="C19" s="287"/>
      <c r="D19" s="287"/>
      <c r="E19" s="287"/>
    </row>
  </sheetData>
  <sheetProtection algorithmName="SHA-512" hashValue="llAkQSbyBN6bIvoXCHIfoIIlUdGZMSAhlx9Ff+WwibFtB9NO1KyPs0aGliCg/rg/TH7KViD+thq1evuqDPOhgw==" saltValue="seMNZ8940J2EyCcif3kNFw==" spinCount="100000" sheet="1" objects="1" scenarios="1"/>
  <mergeCells count="9">
    <mergeCell ref="A18:E18"/>
    <mergeCell ref="A19:E19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7" t="s">
        <v>137</v>
      </c>
      <c r="B1" s="257"/>
      <c r="C1" s="257"/>
      <c r="D1" s="257"/>
      <c r="E1" s="83"/>
      <c r="F1" s="167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51" t="s">
        <v>145</v>
      </c>
      <c r="B2" s="251"/>
      <c r="C2" s="251"/>
      <c r="D2" s="251"/>
      <c r="E2" s="115"/>
      <c r="F2" s="153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8" t="s">
        <v>146</v>
      </c>
      <c r="B3" s="258"/>
      <c r="C3" s="258"/>
      <c r="D3" s="258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59"/>
      <c r="B4" s="259"/>
      <c r="C4" s="259"/>
      <c r="D4" s="25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59" t="s">
        <v>147</v>
      </c>
      <c r="B5" s="259"/>
      <c r="C5" s="259"/>
      <c r="D5" s="259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2" t="s">
        <v>47</v>
      </c>
      <c r="B6" s="262"/>
      <c r="C6" s="262"/>
      <c r="D6" s="262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1" t="s">
        <v>140</v>
      </c>
      <c r="B7" s="261"/>
      <c r="C7" s="261"/>
      <c r="D7" s="261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/>
      <c r="B9" s="112"/>
      <c r="C9" s="289" t="s">
        <v>172</v>
      </c>
      <c r="D9" s="121"/>
    </row>
    <row r="10" spans="1:15" ht="40.049999999999997" customHeight="1" x14ac:dyDescent="0.25">
      <c r="A10" s="286" t="s">
        <v>142</v>
      </c>
      <c r="B10" s="285"/>
      <c r="C10" s="285"/>
      <c r="D10" s="285"/>
    </row>
    <row r="11" spans="1:15" ht="40.049999999999997" customHeight="1" x14ac:dyDescent="0.25">
      <c r="A11" s="288" t="s">
        <v>143</v>
      </c>
      <c r="B11" s="287"/>
      <c r="C11" s="287"/>
      <c r="D11" s="287"/>
    </row>
  </sheetData>
  <sheetProtection algorithmName="SHA-512" hashValue="UZhDKxerYqfJhPNdJ4De2CqORo0dXadutgVhWxa1N2wzQgPjXDf0TBUwdZ1Q0M2YthCfS/1y3t1Rd0O855xL1Q==" saltValue="jqc0EycnNk37MvWQz7bmEg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.21875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6" t="s">
        <v>100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3.8" x14ac:dyDescent="0.25">
      <c r="A3" s="227" t="s">
        <v>146</v>
      </c>
      <c r="B3" s="265"/>
      <c r="C3" s="265"/>
      <c r="D3" s="124"/>
      <c r="E3" s="12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32" t="s">
        <v>26</v>
      </c>
      <c r="B6" s="233"/>
      <c r="C6" s="233"/>
      <c r="D6" s="126"/>
      <c r="E6" s="126"/>
      <c r="F6" s="126"/>
    </row>
    <row r="7" spans="1:14" s="123" customFormat="1" ht="13.8" x14ac:dyDescent="0.25">
      <c r="A7" s="231"/>
      <c r="B7" s="230"/>
      <c r="C7" s="230"/>
      <c r="D7" s="122"/>
      <c r="E7" s="122"/>
      <c r="F7" s="125"/>
    </row>
    <row r="8" spans="1:14" s="128" customFormat="1" ht="19.95" customHeight="1" x14ac:dyDescent="0.3">
      <c r="A8" s="74" t="s">
        <v>19</v>
      </c>
      <c r="B8" s="74" t="s">
        <v>0</v>
      </c>
      <c r="C8" s="74" t="s">
        <v>29</v>
      </c>
      <c r="D8" s="127"/>
      <c r="E8" s="127"/>
      <c r="F8" s="127"/>
    </row>
    <row r="9" spans="1:14" s="54" customFormat="1" ht="49.95" customHeight="1" x14ac:dyDescent="0.25">
      <c r="A9" s="76">
        <v>1</v>
      </c>
      <c r="B9" s="180" t="s">
        <v>150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s="130" customFormat="1" ht="40.049999999999997" customHeight="1" x14ac:dyDescent="0.2">
      <c r="A11" s="290" t="s">
        <v>142</v>
      </c>
      <c r="B11" s="264"/>
      <c r="C11" s="264"/>
    </row>
    <row r="12" spans="1:14" s="130" customFormat="1" ht="40.049999999999997" customHeight="1" x14ac:dyDescent="0.2">
      <c r="A12" s="291" t="s">
        <v>143</v>
      </c>
      <c r="B12" s="263"/>
      <c r="C12" s="263"/>
    </row>
    <row r="25" spans="1:1" x14ac:dyDescent="0.25">
      <c r="A25" s="131"/>
    </row>
  </sheetData>
  <sheetProtection algorithmName="SHA-512" hashValue="7TWlssHWEeud+fldJSDFGl15VHzYIJH10yl9mchB2DF9WD8WvGUvcIRhDpONLJWXBWawQ7M33UYIj67rvFXIjQ==" saltValue="h37BlJBst+zebZjrkHHFWw==" spinCount="100000" sheet="1" objects="1" scenarios="1"/>
  <mergeCells count="10">
    <mergeCell ref="A1:C1"/>
    <mergeCell ref="A2:C2"/>
    <mergeCell ref="A3:C3"/>
    <mergeCell ref="A5:C5"/>
    <mergeCell ref="A6:C6"/>
    <mergeCell ref="A12:C12"/>
    <mergeCell ref="A11:C11"/>
    <mergeCell ref="A4:C4"/>
    <mergeCell ref="A10:C10"/>
    <mergeCell ref="A7:C7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.21875" style="129" bestFit="1" customWidth="1"/>
    <col min="6" max="16384" width="8.88671875" style="129"/>
  </cols>
  <sheetData>
    <row r="1" spans="1:14" s="123" customFormat="1" ht="16.2" x14ac:dyDescent="0.25">
      <c r="A1" s="225" t="s">
        <v>137</v>
      </c>
      <c r="B1" s="225"/>
      <c r="C1" s="225"/>
      <c r="D1" s="122"/>
      <c r="E1" s="166" t="s">
        <v>94</v>
      </c>
      <c r="F1" s="122"/>
    </row>
    <row r="2" spans="1:14" s="123" customFormat="1" ht="17.399999999999999" x14ac:dyDescent="0.25">
      <c r="A2" s="226" t="s">
        <v>145</v>
      </c>
      <c r="B2" s="226"/>
      <c r="C2" s="226"/>
      <c r="D2" s="122"/>
      <c r="E2" s="153" t="s">
        <v>57</v>
      </c>
      <c r="F2" s="122"/>
    </row>
    <row r="3" spans="1:14" s="123" customFormat="1" ht="13.8" x14ac:dyDescent="0.25">
      <c r="A3" s="227" t="s">
        <v>146</v>
      </c>
      <c r="B3" s="265"/>
      <c r="C3" s="265"/>
      <c r="D3" s="124"/>
      <c r="E3" s="124"/>
      <c r="F3" s="124"/>
    </row>
    <row r="4" spans="1:14" s="123" customFormat="1" ht="13.8" x14ac:dyDescent="0.25">
      <c r="A4" s="231"/>
      <c r="B4" s="231"/>
      <c r="C4" s="231"/>
      <c r="D4" s="125"/>
      <c r="E4" s="125"/>
      <c r="F4" s="125"/>
    </row>
    <row r="5" spans="1:14" s="123" customFormat="1" ht="13.8" x14ac:dyDescent="0.25">
      <c r="A5" s="231" t="s">
        <v>147</v>
      </c>
      <c r="B5" s="230"/>
      <c r="C5" s="230"/>
      <c r="D5" s="122"/>
      <c r="E5" s="122"/>
      <c r="F5" s="122"/>
    </row>
    <row r="6" spans="1:14" s="123" customFormat="1" ht="13.8" x14ac:dyDescent="0.25">
      <c r="A6" s="266" t="s">
        <v>173</v>
      </c>
      <c r="B6" s="267"/>
      <c r="C6" s="267"/>
      <c r="D6" s="126"/>
      <c r="E6" s="126"/>
      <c r="F6" s="126"/>
    </row>
    <row r="7" spans="1:14" s="123" customFormat="1" ht="13.8" x14ac:dyDescent="0.25">
      <c r="A7" s="234"/>
      <c r="B7" s="230"/>
      <c r="C7" s="230"/>
      <c r="D7" s="122"/>
      <c r="E7" s="122"/>
      <c r="F7" s="125"/>
    </row>
    <row r="8" spans="1:14" s="128" customFormat="1" ht="19.95" customHeight="1" x14ac:dyDescent="0.3">
      <c r="A8" s="74" t="s">
        <v>19</v>
      </c>
      <c r="B8" s="74" t="s">
        <v>0</v>
      </c>
      <c r="C8" s="74" t="s">
        <v>29</v>
      </c>
      <c r="D8" s="127"/>
      <c r="E8" s="127"/>
      <c r="F8" s="127"/>
    </row>
    <row r="9" spans="1:14" s="54" customFormat="1" ht="49.95" customHeight="1" x14ac:dyDescent="0.25">
      <c r="A9" s="76">
        <v>1</v>
      </c>
      <c r="B9" s="180" t="s">
        <v>174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7" t="s">
        <v>140</v>
      </c>
      <c r="B10" s="217"/>
      <c r="C10" s="217"/>
      <c r="D10" s="5"/>
      <c r="E10" s="5"/>
      <c r="F10" s="5"/>
    </row>
    <row r="11" spans="1:14" ht="40.049999999999997" customHeight="1" x14ac:dyDescent="0.25">
      <c r="A11" s="290" t="s">
        <v>142</v>
      </c>
      <c r="B11" s="264"/>
      <c r="C11" s="264"/>
    </row>
    <row r="12" spans="1:14" ht="40.049999999999997" customHeight="1" x14ac:dyDescent="0.25">
      <c r="A12" s="291" t="s">
        <v>143</v>
      </c>
      <c r="B12" s="263"/>
      <c r="C12" s="263"/>
    </row>
    <row r="22" spans="1:1" x14ac:dyDescent="0.25">
      <c r="A22" s="131"/>
    </row>
  </sheetData>
  <sheetProtection algorithmName="SHA-512" hashValue="QPmy9G6BwunkJZAIScqTNe0EouL07h1Ga2RMi3yYsFwavNlyEu0n5Qevah5gfMDi8Q4hQ99JguWgNm8yFvE81w==" saltValue="fUVHeDhdC58shu4VkrGRv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2021-08-03T08:08:42Z</dcterms:modified>
</cp:coreProperties>
</file>